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ZDB 2023" sheetId="1" r:id="rId1"/>
    <sheet name="ZDB po politiki" sheetId="2" r:id="rId2"/>
  </sheets>
  <definedNames/>
  <calcPr fullCalcOnLoad="1"/>
</workbook>
</file>

<file path=xl/sharedStrings.xml><?xml version="1.0" encoding="utf-8"?>
<sst xmlns="http://schemas.openxmlformats.org/spreadsheetml/2006/main" count="173" uniqueCount="96">
  <si>
    <t>НА МИНИСТЕРСТВО НА ОКОЛНАТА СРЕДА И ВОДИТЕ</t>
  </si>
  <si>
    <t xml:space="preserve">    Неданъчни приходи</t>
  </si>
  <si>
    <t>ІІ.РАЗХОДИ</t>
  </si>
  <si>
    <r>
      <t xml:space="preserve">    </t>
    </r>
    <r>
      <rPr>
        <b/>
        <sz val="12"/>
        <rFont val="Times New Roman"/>
        <family val="1"/>
      </rPr>
      <t>Текущи разходи</t>
    </r>
  </si>
  <si>
    <t xml:space="preserve">    Капиталови разходи</t>
  </si>
  <si>
    <t xml:space="preserve"> Б Ю Д Ж Е Т</t>
  </si>
  <si>
    <t xml:space="preserve">                                                 П О К А З А Т Е Л И                                            </t>
  </si>
  <si>
    <t xml:space="preserve">І. ПРИХОДИ, ПОМОЩИ И ДАРЕНИЯ </t>
  </si>
  <si>
    <t>V. ОПЕРАЦИИ В ЧАСТТА НА ФИНАНСИРАНЕТО</t>
  </si>
  <si>
    <t>РАЗПРЕДЕЛЕНИЕ НА РАЗХОДИТЕ ПО ОБЛАСТИ НА ПОЛИТИКИ</t>
  </si>
  <si>
    <t>Политика в областта на опазването и ползването на компонентите на околната среда</t>
  </si>
  <si>
    <t>Политика в областта на Националната система за мониторинг на околнтаа среда и информационна обезпеченост</t>
  </si>
  <si>
    <t>Бюджетна програма "Администрация"</t>
  </si>
  <si>
    <t>СУМА (хил. лв.)</t>
  </si>
  <si>
    <t>ІІІ.БЮДЖЕТНИ ВЗАИМООТНОШЕНИЯ (ТРАНСФЕРИ) - (+/-)</t>
  </si>
  <si>
    <r>
      <t xml:space="preserve">    </t>
    </r>
    <r>
      <rPr>
        <b/>
        <sz val="12"/>
        <rFont val="Times New Roman"/>
        <family val="1"/>
      </rPr>
      <t xml:space="preserve"> Бюджетно взаимоотношение с Централен бюджет (+/-)</t>
    </r>
  </si>
  <si>
    <t xml:space="preserve">     Бюджетни взаимоотношения с други бюджетни организации (+/-)</t>
  </si>
  <si>
    <t xml:space="preserve">     Получени трансфери (+)</t>
  </si>
  <si>
    <t xml:space="preserve">     Предоставени трансфери (-)</t>
  </si>
  <si>
    <t>IV. БЮДЖЕТНО САЛДО (І-ІІ+ІІІ)</t>
  </si>
  <si>
    <t xml:space="preserve">          в т.ч. </t>
  </si>
  <si>
    <t xml:space="preserve">         Държавни такси</t>
  </si>
  <si>
    <t xml:space="preserve">         Приходи и доходи от собственост</t>
  </si>
  <si>
    <t xml:space="preserve">         Други приходи</t>
  </si>
  <si>
    <t>от тях за:</t>
  </si>
  <si>
    <t>Персонал</t>
  </si>
  <si>
    <t>Издръжка</t>
  </si>
  <si>
    <t>Капиталови разходи</t>
  </si>
  <si>
    <t>1900.02.00</t>
  </si>
  <si>
    <t>МИНИСТЕРСТВО НА ОКОЛНАТА СРЕДА И ВОДИТЕ</t>
  </si>
  <si>
    <t>РАЗХОДИ ПО ОБЛАСТИ НА ПОЛИТИКИ И БЮДЖЕТНИ ПРОГРАМИ</t>
  </si>
  <si>
    <t>Класификационен</t>
  </si>
  <si>
    <t>НАИМЕНОВАНИЕ</t>
  </si>
  <si>
    <t>Сума</t>
  </si>
  <si>
    <t xml:space="preserve"> (в лева)</t>
  </si>
  <si>
    <t>1900.01.00</t>
  </si>
  <si>
    <t>Бюджетна програма „Оценка, управление и опазване на водите на Република България“</t>
  </si>
  <si>
    <t>Бюджетна програма „Интегрирана система за управление на отпадъците и опазване на почвите“</t>
  </si>
  <si>
    <t>Бюджетна програма „Намаляване на вредните емисии в атмосферата и подобряване на атмосферния въздух“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</si>
  <si>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</si>
  <si>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</si>
  <si>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Бюджетна програма „Оценка и управление на въздействието върху околната среда“</t>
  </si>
  <si>
    <t>Бюджетна програма „Управление на дейностите по изменение на климата“</t>
  </si>
  <si>
    <t>Политика в областта на Националната система за мониторинг на околната среда и информационна обезпеченост“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</si>
  <si>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</si>
  <si>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</si>
  <si>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Общо</t>
  </si>
  <si>
    <t>РАЗПРЕДЕЛЕНИЕ НА</t>
  </si>
  <si>
    <t>ВЕДОМСТВЕНИТЕ И АДМИНИСТРИРАНИ РАЗХОДИ</t>
  </si>
  <si>
    <t>РАЗХОДИ ПО ПРОГРАМИ</t>
  </si>
  <si>
    <t xml:space="preserve">Сума           </t>
  </si>
  <si>
    <t>1900.01.01 Бюджетна програма "Оценка, управление и опазване на водите на Република България"</t>
  </si>
  <si>
    <r>
      <t>І. Общо ведомствени разходи</t>
    </r>
    <r>
      <rPr>
        <sz val="10"/>
        <rFont val="Times New Roman"/>
        <family val="1"/>
      </rPr>
      <t xml:space="preserve"> </t>
    </r>
  </si>
  <si>
    <t xml:space="preserve">ІІ. Администрирани разходни параграфи по бюджета </t>
  </si>
  <si>
    <t>ІІІ. Общо разходи (І+ІІ)</t>
  </si>
  <si>
    <t>1900.01.02 Бюджетна програма "Интегрирана система за управление на отпадъците и опазване на почвите"</t>
  </si>
  <si>
    <t>1900.01.03 Бюджетна програма "Намаляване на вредните емисии в атмосферата и подобряване качеството на въздуха"</t>
  </si>
  <si>
    <t>1900.01.04 Бюджетна програма "Съхраняване, укрепване и възстановяване на екосистеми, местообитания, видове и генетичните им ресурси"</t>
  </si>
  <si>
    <t>1900.01.05 Бюджетна програма "Информиране, участие на обществеността в процеса на вземане на решения и прилагане на механизмите за контрол"</t>
  </si>
  <si>
    <t>1900.01.06 Бюджетна програма "Оценка и управление на въздействието върху околната среда"</t>
  </si>
  <si>
    <t>1900.01.07 Бюджетна програма "Управление на дейностите по изменение на климата"</t>
  </si>
  <si>
    <t>1900.02.01 Бюджетна програма "Национална система за мониторинг на околната среда и информационна обезпеченост"</t>
  </si>
  <si>
    <t>Общо разходи по бюджетните програми на                                                  Министерството на околната среда и водите</t>
  </si>
  <si>
    <t xml:space="preserve">Сума          </t>
  </si>
  <si>
    <t xml:space="preserve">код </t>
  </si>
  <si>
    <t>Средства за изплащане на обезщетения за щети, нанесени от кафява мечка и корморан, съгл. Чл. 79, ал. 2 от Закона за лова и опазване на дивеча</t>
  </si>
  <si>
    <t xml:space="preserve">         Глоби, санкции и наказателни лихви</t>
  </si>
  <si>
    <t xml:space="preserve">          Персонал</t>
  </si>
  <si>
    <t xml:space="preserve">           в т.ч. Персонал без делегирани бюджети</t>
  </si>
  <si>
    <r>
      <t xml:space="preserve">          </t>
    </r>
    <r>
      <rPr>
        <sz val="12"/>
        <rFont val="Times New Roman"/>
        <family val="1"/>
      </rPr>
      <t>Текущи трансфери, обезщетения и помощи за домакинствата</t>
    </r>
  </si>
  <si>
    <t xml:space="preserve">           Придобиване на дълготрайни активи и основен ремонт</t>
  </si>
  <si>
    <t xml:space="preserve">      в т.ч. за Българската академия на науките</t>
  </si>
  <si>
    <t xml:space="preserve">      от Предприятието за управление на дейностите по опазване на околната среда</t>
  </si>
  <si>
    <t xml:space="preserve">               за Предприятието за управление на дейностите по опазване на околната среда</t>
  </si>
  <si>
    <t>Други бюджетни програми</t>
  </si>
  <si>
    <t>1900.04.00</t>
  </si>
  <si>
    <t>1900.04.00 Бюджетна програма "Администрация"</t>
  </si>
  <si>
    <t>1900.03.01 Бюджетна програма "Дейности по метеорология, хидрология и агрометеорология"</t>
  </si>
  <si>
    <t>1900.01.01</t>
  </si>
  <si>
    <t>1900.01.02</t>
  </si>
  <si>
    <t>1900.01.03</t>
  </si>
  <si>
    <t>1900.01.04</t>
  </si>
  <si>
    <t>1900.01.05</t>
  </si>
  <si>
    <t>1900.01.06</t>
  </si>
  <si>
    <t>1900.01.07</t>
  </si>
  <si>
    <t>1900.02.01</t>
  </si>
  <si>
    <t>1900.03.01</t>
  </si>
  <si>
    <t>Бюджетна програма „Дейности по метеорология, хидрология и атгрометеорология“</t>
  </si>
  <si>
    <t>Стипендии</t>
  </si>
  <si>
    <t>ЗА 2023 ГОДИНА</t>
  </si>
  <si>
    <t>Закон за държавния бюджет на Република България за 2023 г.</t>
  </si>
  <si>
    <t>Бюджетна програма "Дейности по метеорология, хидрология и агрометеорология"</t>
  </si>
  <si>
    <t xml:space="preserve">Максимален размер на ангажиментите за разходи, които могат да бъдат поети през 2023 г. </t>
  </si>
  <si>
    <t xml:space="preserve">Максимален размер на новите задължения за разходи, които могат да бъдат натрупани през 2023 г. </t>
  </si>
  <si>
    <t>ПОКАЗАТЕЛИ ПО БЮДЖЕТНИТЕ ПРОГРАМИ ПО БЮДЖЕТА НА МИНИСТЕРСТВОТО НА ОКОЛНАТА СРЕДА И ВОДИТЕ ЗА 2023 Г.</t>
  </si>
  <si>
    <t>ПО БЮДЖЕТНИ ПРОГРАМИ ЗА 2023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</si>
</sst>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00"/>
    <numFmt numFmtId="181" formatCode="#,##0;[Red]\-#,##0"/>
    <numFmt numFmtId="182" formatCode="#,##0_ ;\-#,##0\ "/>
    <numFmt numFmtId="183" formatCode="_-* #,##0\ _л_в_-;\-* #,##0\ _л_в_-;_-* &quot;-&quot;??\ _л_в_-;_-@_-"/>
    <numFmt numFmtId="184" formatCode="[$-402]dd\ mmmm\ yyyy\ &quot;г.&quot;"/>
  </numFmts>
  <fonts count="57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 wrapText="1"/>
    </xf>
    <xf numFmtId="173" fontId="6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33" borderId="10" xfId="0" applyNumberFormat="1" applyFont="1" applyFill="1" applyBorder="1" applyAlignment="1">
      <alignment/>
    </xf>
    <xf numFmtId="173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181" fontId="52" fillId="0" borderId="0" xfId="0" applyNumberFormat="1" applyFont="1" applyAlignment="1" applyProtection="1">
      <alignment/>
      <protection hidden="1"/>
    </xf>
    <xf numFmtId="183" fontId="51" fillId="0" borderId="0" xfId="0" applyNumberFormat="1" applyFont="1" applyAlignment="1">
      <alignment/>
    </xf>
    <xf numFmtId="183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Alignment="1" applyProtection="1">
      <alignment/>
      <protection hidden="1"/>
    </xf>
    <xf numFmtId="181" fontId="53" fillId="0" borderId="0" xfId="0" applyNumberFormat="1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55" fillId="0" borderId="17" xfId="0" applyFont="1" applyBorder="1" applyAlignment="1">
      <alignment vertical="center"/>
    </xf>
    <xf numFmtId="3" fontId="55" fillId="0" borderId="15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54" fillId="0" borderId="18" xfId="0" applyFont="1" applyBorder="1" applyAlignment="1">
      <alignment vertical="center"/>
    </xf>
    <xf numFmtId="3" fontId="54" fillId="0" borderId="16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54" fillId="0" borderId="14" xfId="0" applyNumberFormat="1" applyFont="1" applyBorder="1" applyAlignment="1">
      <alignment horizontal="right" vertical="center"/>
    </xf>
    <xf numFmtId="3" fontId="54" fillId="0" borderId="20" xfId="0" applyNumberFormat="1" applyFont="1" applyBorder="1" applyAlignment="1">
      <alignment horizontal="right" vertical="center"/>
    </xf>
    <xf numFmtId="0" fontId="54" fillId="0" borderId="21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54" fillId="0" borderId="0" xfId="0" applyNumberFormat="1" applyFont="1" applyBorder="1" applyAlignment="1">
      <alignment horizontal="right" vertical="center"/>
    </xf>
    <xf numFmtId="0" fontId="55" fillId="0" borderId="17" xfId="0" applyFont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55" fillId="0" borderId="16" xfId="0" applyNumberFormat="1" applyFont="1" applyBorder="1" applyAlignment="1">
      <alignment horizontal="right" vertical="center"/>
    </xf>
    <xf numFmtId="3" fontId="55" fillId="0" borderId="0" xfId="0" applyNumberFormat="1" applyFont="1" applyBorder="1" applyAlignment="1">
      <alignment horizontal="right" vertical="center"/>
    </xf>
    <xf numFmtId="173" fontId="3" fillId="0" borderId="0" xfId="0" applyNumberFormat="1" applyFont="1" applyAlignment="1">
      <alignment/>
    </xf>
    <xf numFmtId="0" fontId="56" fillId="0" borderId="0" xfId="0" applyFont="1" applyAlignment="1">
      <alignment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3" fontId="3" fillId="33" borderId="10" xfId="0" applyNumberFormat="1" applyFont="1" applyFill="1" applyBorder="1" applyAlignment="1">
      <alignment horizontal="center" vertical="center"/>
    </xf>
    <xf numFmtId="3" fontId="1" fillId="0" borderId="25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28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" fontId="52" fillId="0" borderId="0" xfId="0" applyNumberFormat="1" applyFont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3">
      <selection activeCell="P51" sqref="P51"/>
    </sheetView>
  </sheetViews>
  <sheetFormatPr defaultColWidth="9.140625" defaultRowHeight="12.75"/>
  <cols>
    <col min="7" max="7" width="17.421875" style="0" customWidth="1"/>
    <col min="8" max="8" width="9.140625" style="0" hidden="1" customWidth="1"/>
    <col min="9" max="9" width="17.8515625" style="1" customWidth="1"/>
    <col min="10" max="10" width="11.421875" style="0" customWidth="1"/>
    <col min="11" max="11" width="12.8515625" style="0" customWidth="1"/>
  </cols>
  <sheetData>
    <row r="1" spans="1:9" s="2" customFormat="1" ht="15.75">
      <c r="A1" s="120" t="s">
        <v>5</v>
      </c>
      <c r="B1" s="120"/>
      <c r="C1" s="120"/>
      <c r="D1" s="120"/>
      <c r="E1" s="120"/>
      <c r="F1" s="120"/>
      <c r="G1" s="120"/>
      <c r="H1" s="120"/>
      <c r="I1" s="120"/>
    </row>
    <row r="2" spans="1:9" s="3" customFormat="1" ht="15.75">
      <c r="A2" s="120" t="s">
        <v>0</v>
      </c>
      <c r="B2" s="120"/>
      <c r="C2" s="120"/>
      <c r="D2" s="120"/>
      <c r="E2" s="120"/>
      <c r="F2" s="120"/>
      <c r="G2" s="120"/>
      <c r="H2" s="120"/>
      <c r="I2" s="120"/>
    </row>
    <row r="3" spans="1:9" s="3" customFormat="1" ht="15.75">
      <c r="A3" s="120" t="s">
        <v>89</v>
      </c>
      <c r="B3" s="120"/>
      <c r="C3" s="120"/>
      <c r="D3" s="120"/>
      <c r="E3" s="120"/>
      <c r="F3" s="120"/>
      <c r="G3" s="120"/>
      <c r="H3" s="120"/>
      <c r="I3" s="120"/>
    </row>
    <row r="4" s="2" customFormat="1" ht="12.75">
      <c r="I4" s="7"/>
    </row>
    <row r="5" spans="1:9" s="2" customFormat="1" ht="24" customHeight="1">
      <c r="A5" s="126" t="s">
        <v>90</v>
      </c>
      <c r="B5" s="126"/>
      <c r="C5" s="126"/>
      <c r="D5" s="126"/>
      <c r="E5" s="126"/>
      <c r="F5" s="126"/>
      <c r="G5" s="126"/>
      <c r="H5" s="126"/>
      <c r="I5" s="126"/>
    </row>
    <row r="6" spans="1:9" s="3" customFormat="1" ht="15.75">
      <c r="A6" s="116" t="s">
        <v>6</v>
      </c>
      <c r="B6" s="116"/>
      <c r="C6" s="116"/>
      <c r="D6" s="116"/>
      <c r="E6" s="116"/>
      <c r="F6" s="116"/>
      <c r="G6" s="116"/>
      <c r="H6" s="8"/>
      <c r="I6" s="6" t="s">
        <v>13</v>
      </c>
    </row>
    <row r="7" spans="1:9" s="3" customFormat="1" ht="15.75" customHeight="1">
      <c r="A7" s="121">
        <v>1</v>
      </c>
      <c r="B7" s="121"/>
      <c r="C7" s="121"/>
      <c r="D7" s="121"/>
      <c r="E7" s="121"/>
      <c r="F7" s="121"/>
      <c r="G7" s="121"/>
      <c r="H7" s="10"/>
      <c r="I7" s="11">
        <v>2</v>
      </c>
    </row>
    <row r="8" spans="1:9" s="3" customFormat="1" ht="24" customHeight="1">
      <c r="A8" s="104" t="s">
        <v>7</v>
      </c>
      <c r="B8" s="104"/>
      <c r="C8" s="104"/>
      <c r="D8" s="104"/>
      <c r="E8" s="104"/>
      <c r="F8" s="104"/>
      <c r="G8" s="104"/>
      <c r="H8" s="9"/>
      <c r="I8" s="16">
        <f>I9</f>
        <v>42539</v>
      </c>
    </row>
    <row r="9" spans="1:9" s="3" customFormat="1" ht="15.75">
      <c r="A9" s="122" t="s">
        <v>1</v>
      </c>
      <c r="B9" s="122"/>
      <c r="C9" s="122"/>
      <c r="D9" s="122"/>
      <c r="E9" s="122"/>
      <c r="F9" s="122"/>
      <c r="G9" s="122"/>
      <c r="H9" s="9"/>
      <c r="I9" s="16">
        <f>I10+I11+I12+I13</f>
        <v>42539</v>
      </c>
    </row>
    <row r="10" spans="1:9" s="3" customFormat="1" ht="15.75">
      <c r="A10" s="109" t="s">
        <v>21</v>
      </c>
      <c r="B10" s="109"/>
      <c r="C10" s="109"/>
      <c r="D10" s="109"/>
      <c r="E10" s="109"/>
      <c r="F10" s="109"/>
      <c r="G10" s="109"/>
      <c r="H10" s="5"/>
      <c r="I10" s="17">
        <v>39625.6</v>
      </c>
    </row>
    <row r="11" spans="1:9" s="3" customFormat="1" ht="15.75">
      <c r="A11" s="109" t="s">
        <v>22</v>
      </c>
      <c r="B11" s="109"/>
      <c r="C11" s="109"/>
      <c r="D11" s="109"/>
      <c r="E11" s="109"/>
      <c r="F11" s="109"/>
      <c r="G11" s="109"/>
      <c r="H11" s="5"/>
      <c r="I11" s="17">
        <v>2559.1</v>
      </c>
    </row>
    <row r="12" spans="1:9" s="3" customFormat="1" ht="15.75">
      <c r="A12" s="109" t="s">
        <v>66</v>
      </c>
      <c r="B12" s="109"/>
      <c r="C12" s="109"/>
      <c r="D12" s="109"/>
      <c r="E12" s="109"/>
      <c r="F12" s="109"/>
      <c r="G12" s="109"/>
      <c r="H12" s="5"/>
      <c r="I12" s="17">
        <v>1410</v>
      </c>
    </row>
    <row r="13" spans="1:9" s="3" customFormat="1" ht="15.75">
      <c r="A13" s="109" t="s">
        <v>23</v>
      </c>
      <c r="B13" s="109"/>
      <c r="C13" s="109"/>
      <c r="D13" s="109"/>
      <c r="E13" s="109"/>
      <c r="F13" s="109"/>
      <c r="G13" s="109"/>
      <c r="H13" s="5"/>
      <c r="I13" s="17">
        <v>-1055.7</v>
      </c>
    </row>
    <row r="14" spans="1:9" s="3" customFormat="1" ht="15.75">
      <c r="A14" s="101"/>
      <c r="B14" s="101"/>
      <c r="C14" s="101"/>
      <c r="D14" s="101"/>
      <c r="E14" s="101"/>
      <c r="F14" s="101"/>
      <c r="G14" s="101"/>
      <c r="H14" s="5"/>
      <c r="I14" s="18"/>
    </row>
    <row r="15" spans="1:9" s="3" customFormat="1" ht="15.75">
      <c r="A15" s="104" t="s">
        <v>2</v>
      </c>
      <c r="B15" s="104"/>
      <c r="C15" s="104"/>
      <c r="D15" s="104"/>
      <c r="E15" s="104"/>
      <c r="F15" s="104"/>
      <c r="G15" s="104"/>
      <c r="H15" s="5"/>
      <c r="I15" s="16">
        <f>I16+I21</f>
        <v>114675.6</v>
      </c>
    </row>
    <row r="16" spans="1:9" s="3" customFormat="1" ht="15.75">
      <c r="A16" s="109" t="s">
        <v>3</v>
      </c>
      <c r="B16" s="109"/>
      <c r="C16" s="109"/>
      <c r="D16" s="109"/>
      <c r="E16" s="109"/>
      <c r="F16" s="109"/>
      <c r="G16" s="109"/>
      <c r="H16" s="5"/>
      <c r="I16" s="16">
        <v>112036.6</v>
      </c>
    </row>
    <row r="17" spans="1:9" s="3" customFormat="1" ht="15.75">
      <c r="A17" s="109" t="s">
        <v>20</v>
      </c>
      <c r="B17" s="109"/>
      <c r="C17" s="109"/>
      <c r="D17" s="109"/>
      <c r="E17" s="109"/>
      <c r="F17" s="109"/>
      <c r="G17" s="109"/>
      <c r="H17" s="5"/>
      <c r="I17" s="16"/>
    </row>
    <row r="18" spans="1:11" s="3" customFormat="1" ht="15.75">
      <c r="A18" s="115" t="s">
        <v>67</v>
      </c>
      <c r="B18" s="115"/>
      <c r="C18" s="115"/>
      <c r="D18" s="115"/>
      <c r="E18" s="115"/>
      <c r="F18" s="115"/>
      <c r="G18" s="115"/>
      <c r="H18" s="5"/>
      <c r="I18" s="18">
        <v>69151.6</v>
      </c>
      <c r="K18" s="87"/>
    </row>
    <row r="19" spans="1:11" s="3" customFormat="1" ht="15.75">
      <c r="A19" s="123" t="s">
        <v>68</v>
      </c>
      <c r="B19" s="124"/>
      <c r="C19" s="124"/>
      <c r="D19" s="124"/>
      <c r="E19" s="124"/>
      <c r="F19" s="124"/>
      <c r="G19" s="125"/>
      <c r="H19" s="25"/>
      <c r="I19" s="18">
        <v>49429.2</v>
      </c>
      <c r="K19" s="87"/>
    </row>
    <row r="20" spans="1:11" s="3" customFormat="1" ht="15.75">
      <c r="A20" s="89" t="s">
        <v>69</v>
      </c>
      <c r="B20" s="90"/>
      <c r="C20" s="90"/>
      <c r="D20" s="90"/>
      <c r="E20" s="90"/>
      <c r="F20" s="90"/>
      <c r="G20" s="91"/>
      <c r="H20" s="25"/>
      <c r="I20" s="18">
        <v>280</v>
      </c>
      <c r="K20" s="87"/>
    </row>
    <row r="21" spans="1:9" s="3" customFormat="1" ht="15.75">
      <c r="A21" s="114" t="s">
        <v>4</v>
      </c>
      <c r="B21" s="114"/>
      <c r="C21" s="114"/>
      <c r="D21" s="114"/>
      <c r="E21" s="114"/>
      <c r="F21" s="114"/>
      <c r="G21" s="114"/>
      <c r="H21" s="5"/>
      <c r="I21" s="16">
        <f>I22</f>
        <v>2639</v>
      </c>
    </row>
    <row r="22" spans="1:9" s="3" customFormat="1" ht="15.75">
      <c r="A22" s="111" t="s">
        <v>70</v>
      </c>
      <c r="B22" s="112"/>
      <c r="C22" s="112"/>
      <c r="D22" s="112"/>
      <c r="E22" s="112"/>
      <c r="F22" s="112"/>
      <c r="G22" s="113"/>
      <c r="H22" s="25"/>
      <c r="I22" s="18">
        <v>2639</v>
      </c>
    </row>
    <row r="23" spans="1:9" s="3" customFormat="1" ht="15.75">
      <c r="A23" s="119"/>
      <c r="B23" s="119"/>
      <c r="C23" s="119"/>
      <c r="D23" s="119"/>
      <c r="E23" s="119"/>
      <c r="F23" s="119"/>
      <c r="G23" s="119"/>
      <c r="H23" s="5"/>
      <c r="I23" s="18"/>
    </row>
    <row r="24" spans="1:9" s="3" customFormat="1" ht="15.75">
      <c r="A24" s="12" t="s">
        <v>14</v>
      </c>
      <c r="B24" s="5"/>
      <c r="C24" s="5"/>
      <c r="D24" s="5"/>
      <c r="E24" s="5"/>
      <c r="F24" s="5"/>
      <c r="G24" s="5"/>
      <c r="H24" s="5"/>
      <c r="I24" s="19">
        <f>I25+I26</f>
        <v>72136.6</v>
      </c>
    </row>
    <row r="25" spans="1:9" s="3" customFormat="1" ht="15.75">
      <c r="A25" s="109" t="s">
        <v>15</v>
      </c>
      <c r="B25" s="109"/>
      <c r="C25" s="109"/>
      <c r="D25" s="109"/>
      <c r="E25" s="109"/>
      <c r="F25" s="109"/>
      <c r="G25" s="109"/>
      <c r="H25" s="5"/>
      <c r="I25" s="20">
        <v>115096.2</v>
      </c>
    </row>
    <row r="26" spans="1:9" s="3" customFormat="1" ht="15.75">
      <c r="A26" s="104" t="s">
        <v>16</v>
      </c>
      <c r="B26" s="104"/>
      <c r="C26" s="104"/>
      <c r="D26" s="104"/>
      <c r="E26" s="104"/>
      <c r="F26" s="104"/>
      <c r="G26" s="104"/>
      <c r="H26" s="5"/>
      <c r="I26" s="20">
        <v>-42959.6</v>
      </c>
    </row>
    <row r="27" spans="1:9" s="4" customFormat="1" ht="15.75">
      <c r="A27" s="117" t="s">
        <v>17</v>
      </c>
      <c r="B27" s="117"/>
      <c r="C27" s="117"/>
      <c r="D27" s="117"/>
      <c r="E27" s="117"/>
      <c r="F27" s="117"/>
      <c r="G27" s="117"/>
      <c r="H27" s="12"/>
      <c r="I27" s="17">
        <f>I28</f>
        <v>6000</v>
      </c>
    </row>
    <row r="28" spans="1:9" s="4" customFormat="1" ht="32.25" customHeight="1">
      <c r="A28" s="111" t="s">
        <v>72</v>
      </c>
      <c r="B28" s="112"/>
      <c r="C28" s="112"/>
      <c r="D28" s="112"/>
      <c r="E28" s="112"/>
      <c r="F28" s="112"/>
      <c r="G28" s="113"/>
      <c r="H28" s="24"/>
      <c r="I28" s="17">
        <v>6000</v>
      </c>
    </row>
    <row r="29" spans="1:9" s="4" customFormat="1" ht="15.75">
      <c r="A29" s="118" t="s">
        <v>18</v>
      </c>
      <c r="B29" s="118"/>
      <c r="C29" s="118"/>
      <c r="D29" s="118"/>
      <c r="E29" s="118"/>
      <c r="F29" s="118"/>
      <c r="G29" s="118"/>
      <c r="H29" s="12"/>
      <c r="I29" s="17">
        <v>-48959.6</v>
      </c>
    </row>
    <row r="30" spans="1:11" s="4" customFormat="1" ht="21" customHeight="1">
      <c r="A30" s="111" t="s">
        <v>71</v>
      </c>
      <c r="B30" s="112"/>
      <c r="C30" s="112"/>
      <c r="D30" s="112"/>
      <c r="E30" s="112"/>
      <c r="F30" s="112"/>
      <c r="G30" s="113"/>
      <c r="H30" s="12"/>
      <c r="I30" s="17">
        <v>-675</v>
      </c>
      <c r="K30" s="88"/>
    </row>
    <row r="31" spans="1:9" s="4" customFormat="1" ht="30.75" customHeight="1">
      <c r="A31" s="111" t="s">
        <v>73</v>
      </c>
      <c r="B31" s="112"/>
      <c r="C31" s="112"/>
      <c r="D31" s="112"/>
      <c r="E31" s="112"/>
      <c r="F31" s="112"/>
      <c r="G31" s="113"/>
      <c r="H31" s="12"/>
      <c r="I31" s="17">
        <v>-48284.6</v>
      </c>
    </row>
    <row r="32" spans="1:11" s="3" customFormat="1" ht="15.75">
      <c r="A32" s="104" t="s">
        <v>19</v>
      </c>
      <c r="B32" s="104"/>
      <c r="C32" s="104"/>
      <c r="D32" s="104"/>
      <c r="E32" s="104"/>
      <c r="F32" s="104"/>
      <c r="G32" s="104"/>
      <c r="H32" s="5"/>
      <c r="I32" s="16">
        <v>0</v>
      </c>
      <c r="K32" s="87"/>
    </row>
    <row r="33" spans="1:9" s="3" customFormat="1" ht="15.75">
      <c r="A33" s="101"/>
      <c r="B33" s="101"/>
      <c r="C33" s="101"/>
      <c r="D33" s="101"/>
      <c r="E33" s="101"/>
      <c r="F33" s="101"/>
      <c r="G33" s="101"/>
      <c r="H33" s="5"/>
      <c r="I33" s="18"/>
    </row>
    <row r="34" spans="1:9" s="3" customFormat="1" ht="15.75">
      <c r="A34" s="104" t="s">
        <v>8</v>
      </c>
      <c r="B34" s="104"/>
      <c r="C34" s="104"/>
      <c r="D34" s="104"/>
      <c r="E34" s="104"/>
      <c r="F34" s="104"/>
      <c r="G34" s="104"/>
      <c r="H34" s="5"/>
      <c r="I34" s="16">
        <v>0</v>
      </c>
    </row>
    <row r="35" spans="1:9" s="3" customFormat="1" ht="15.75">
      <c r="A35" s="101"/>
      <c r="B35" s="101"/>
      <c r="C35" s="101"/>
      <c r="D35" s="101"/>
      <c r="E35" s="101"/>
      <c r="F35" s="101"/>
      <c r="G35" s="101"/>
      <c r="H35" s="13"/>
      <c r="I35" s="21"/>
    </row>
    <row r="36" spans="1:9" s="3" customFormat="1" ht="15.75">
      <c r="A36" s="99">
        <v>1</v>
      </c>
      <c r="B36" s="99"/>
      <c r="C36" s="99"/>
      <c r="D36" s="99"/>
      <c r="E36" s="99"/>
      <c r="F36" s="99"/>
      <c r="G36" s="99"/>
      <c r="H36" s="10"/>
      <c r="I36" s="92">
        <v>2</v>
      </c>
    </row>
    <row r="37" spans="1:9" s="3" customFormat="1" ht="15.75">
      <c r="A37" s="105" t="s">
        <v>9</v>
      </c>
      <c r="B37" s="105"/>
      <c r="C37" s="105"/>
      <c r="D37" s="105"/>
      <c r="E37" s="105"/>
      <c r="F37" s="105"/>
      <c r="G37" s="105"/>
      <c r="H37" s="5"/>
      <c r="I37" s="16">
        <f>I39+I40+I41+I43</f>
        <v>114675.6</v>
      </c>
    </row>
    <row r="38" spans="1:9" s="3" customFormat="1" ht="15.75">
      <c r="A38" s="103"/>
      <c r="B38" s="103"/>
      <c r="C38" s="103"/>
      <c r="D38" s="103"/>
      <c r="E38" s="103"/>
      <c r="F38" s="103"/>
      <c r="G38" s="103"/>
      <c r="H38" s="5"/>
      <c r="I38" s="18"/>
    </row>
    <row r="39" spans="1:9" s="3" customFormat="1" ht="30.75" customHeight="1">
      <c r="A39" s="100" t="s">
        <v>10</v>
      </c>
      <c r="B39" s="100"/>
      <c r="C39" s="100"/>
      <c r="D39" s="100"/>
      <c r="E39" s="100"/>
      <c r="F39" s="100"/>
      <c r="G39" s="100"/>
      <c r="H39" s="15"/>
      <c r="I39" s="17">
        <v>42586.4</v>
      </c>
    </row>
    <row r="40" spans="1:9" s="3" customFormat="1" ht="30.75" customHeight="1">
      <c r="A40" s="100" t="s">
        <v>11</v>
      </c>
      <c r="B40" s="100"/>
      <c r="C40" s="100"/>
      <c r="D40" s="100"/>
      <c r="E40" s="100"/>
      <c r="F40" s="100"/>
      <c r="G40" s="100"/>
      <c r="H40" s="15"/>
      <c r="I40" s="17">
        <v>12997</v>
      </c>
    </row>
    <row r="41" spans="1:9" s="3" customFormat="1" ht="30.75" customHeight="1">
      <c r="A41" s="100" t="s">
        <v>74</v>
      </c>
      <c r="B41" s="100"/>
      <c r="C41" s="100"/>
      <c r="D41" s="100"/>
      <c r="E41" s="100"/>
      <c r="F41" s="100"/>
      <c r="G41" s="100"/>
      <c r="H41" s="15"/>
      <c r="I41" s="17">
        <f>I42</f>
        <v>27386.1</v>
      </c>
    </row>
    <row r="42" spans="1:9" s="3" customFormat="1" ht="30.75" customHeight="1">
      <c r="A42" s="100" t="s">
        <v>91</v>
      </c>
      <c r="B42" s="100"/>
      <c r="C42" s="100"/>
      <c r="D42" s="100"/>
      <c r="E42" s="100"/>
      <c r="F42" s="100"/>
      <c r="G42" s="100"/>
      <c r="H42" s="15"/>
      <c r="I42" s="17">
        <v>27386.1</v>
      </c>
    </row>
    <row r="43" spans="1:9" s="3" customFormat="1" ht="15.75">
      <c r="A43" s="100" t="s">
        <v>12</v>
      </c>
      <c r="B43" s="100"/>
      <c r="C43" s="100"/>
      <c r="D43" s="100"/>
      <c r="E43" s="100"/>
      <c r="F43" s="100"/>
      <c r="G43" s="100"/>
      <c r="H43" s="15"/>
      <c r="I43" s="17">
        <v>31706.1</v>
      </c>
    </row>
    <row r="44" spans="1:9" s="3" customFormat="1" ht="15.75">
      <c r="A44" s="103"/>
      <c r="B44" s="103"/>
      <c r="C44" s="103"/>
      <c r="D44" s="103"/>
      <c r="E44" s="103"/>
      <c r="F44" s="103"/>
      <c r="G44" s="103"/>
      <c r="H44" s="5"/>
      <c r="I44" s="18"/>
    </row>
    <row r="45" spans="1:9" s="3" customFormat="1" ht="15.75">
      <c r="A45" s="110"/>
      <c r="B45" s="110"/>
      <c r="C45" s="110"/>
      <c r="D45" s="110"/>
      <c r="E45" s="110"/>
      <c r="F45" s="110"/>
      <c r="G45" s="110"/>
      <c r="H45" s="10"/>
      <c r="I45" s="22"/>
    </row>
    <row r="46" spans="1:9" s="3" customFormat="1" ht="31.5" customHeight="1">
      <c r="A46" s="106" t="s">
        <v>92</v>
      </c>
      <c r="B46" s="107"/>
      <c r="C46" s="107"/>
      <c r="D46" s="107"/>
      <c r="E46" s="107"/>
      <c r="F46" s="107"/>
      <c r="G46" s="108"/>
      <c r="H46" s="5"/>
      <c r="I46" s="16">
        <v>49618.3</v>
      </c>
    </row>
    <row r="47" spans="1:9" s="3" customFormat="1" ht="15.75">
      <c r="A47" s="103"/>
      <c r="B47" s="103"/>
      <c r="C47" s="103"/>
      <c r="D47" s="103"/>
      <c r="E47" s="103"/>
      <c r="F47" s="103"/>
      <c r="G47" s="103"/>
      <c r="H47" s="5"/>
      <c r="I47" s="18"/>
    </row>
    <row r="48" spans="1:9" s="2" customFormat="1" ht="30.75" customHeight="1">
      <c r="A48" s="106" t="s">
        <v>93</v>
      </c>
      <c r="B48" s="107"/>
      <c r="C48" s="107"/>
      <c r="D48" s="107"/>
      <c r="E48" s="107"/>
      <c r="F48" s="107"/>
      <c r="G48" s="108"/>
      <c r="H48" s="14"/>
      <c r="I48" s="16">
        <v>44618.3</v>
      </c>
    </row>
    <row r="49" spans="1:9" s="2" customFormat="1" ht="15.75">
      <c r="A49" s="103"/>
      <c r="B49" s="103"/>
      <c r="C49" s="103"/>
      <c r="D49" s="103"/>
      <c r="E49" s="103"/>
      <c r="F49" s="103"/>
      <c r="G49" s="103"/>
      <c r="H49" s="14"/>
      <c r="I49" s="23"/>
    </row>
    <row r="50" spans="1:9" s="2" customFormat="1" ht="15.75">
      <c r="A50" s="102"/>
      <c r="B50" s="102"/>
      <c r="C50" s="102"/>
      <c r="D50" s="102"/>
      <c r="E50" s="102"/>
      <c r="F50" s="102"/>
      <c r="G50" s="102"/>
      <c r="I50" s="7"/>
    </row>
    <row r="51" s="2" customFormat="1" ht="12.75">
      <c r="I51" s="7"/>
    </row>
  </sheetData>
  <sheetProtection/>
  <mergeCells count="47">
    <mergeCell ref="A1:I1"/>
    <mergeCell ref="A2:I2"/>
    <mergeCell ref="A3:I3"/>
    <mergeCell ref="A7:G7"/>
    <mergeCell ref="A8:G8"/>
    <mergeCell ref="A31:G31"/>
    <mergeCell ref="A9:G9"/>
    <mergeCell ref="A10:G10"/>
    <mergeCell ref="A19:G19"/>
    <mergeCell ref="A5:I5"/>
    <mergeCell ref="A6:G6"/>
    <mergeCell ref="A25:G25"/>
    <mergeCell ref="A26:G26"/>
    <mergeCell ref="A27:G27"/>
    <mergeCell ref="A29:G29"/>
    <mergeCell ref="A23:G23"/>
    <mergeCell ref="A28:G28"/>
    <mergeCell ref="A16:G16"/>
    <mergeCell ref="A14:G14"/>
    <mergeCell ref="A18:G18"/>
    <mergeCell ref="A17:G17"/>
    <mergeCell ref="A11:G11"/>
    <mergeCell ref="A15:G15"/>
    <mergeCell ref="A41:G41"/>
    <mergeCell ref="A32:G32"/>
    <mergeCell ref="A12:G12"/>
    <mergeCell ref="A13:G13"/>
    <mergeCell ref="A48:G48"/>
    <mergeCell ref="A40:G40"/>
    <mergeCell ref="A43:G43"/>
    <mergeCell ref="A44:G44"/>
    <mergeCell ref="A45:G45"/>
    <mergeCell ref="A30:G30"/>
    <mergeCell ref="A22:G22"/>
    <mergeCell ref="A21:G21"/>
    <mergeCell ref="A33:G33"/>
    <mergeCell ref="A34:G34"/>
    <mergeCell ref="A37:G37"/>
    <mergeCell ref="A49:G49"/>
    <mergeCell ref="A46:G46"/>
    <mergeCell ref="A47:G47"/>
    <mergeCell ref="A36:G36"/>
    <mergeCell ref="A42:G42"/>
    <mergeCell ref="A35:G35"/>
    <mergeCell ref="A50:G50"/>
    <mergeCell ref="A38:G38"/>
    <mergeCell ref="A39:G3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1">
      <selection activeCell="F161" sqref="F161"/>
    </sheetView>
  </sheetViews>
  <sheetFormatPr defaultColWidth="9.140625" defaultRowHeight="12.75"/>
  <cols>
    <col min="1" max="1" width="21.140625" style="27" customWidth="1"/>
    <col min="2" max="2" width="64.57421875" style="28" customWidth="1"/>
    <col min="3" max="3" width="18.7109375" style="28" customWidth="1"/>
    <col min="4" max="4" width="15.140625" style="28" customWidth="1"/>
    <col min="5" max="5" width="14.57421875" style="35" customWidth="1"/>
    <col min="6" max="16384" width="9.140625" style="28" customWidth="1"/>
  </cols>
  <sheetData>
    <row r="1" spans="1:5" ht="15.75">
      <c r="A1" s="37"/>
      <c r="B1"/>
      <c r="C1"/>
      <c r="E1" s="29"/>
    </row>
    <row r="2" spans="1:5" ht="15.75">
      <c r="A2" s="120" t="s">
        <v>29</v>
      </c>
      <c r="B2" s="120"/>
      <c r="C2" s="120"/>
      <c r="E2" s="29"/>
    </row>
    <row r="3" spans="1:5" ht="15.75">
      <c r="A3" s="26"/>
      <c r="B3" s="67"/>
      <c r="C3" s="67"/>
      <c r="E3" s="29"/>
    </row>
    <row r="4" spans="1:5" ht="32.25" customHeight="1">
      <c r="A4" s="129" t="s">
        <v>94</v>
      </c>
      <c r="B4" s="129"/>
      <c r="C4" s="129"/>
      <c r="E4" s="29"/>
    </row>
    <row r="5" spans="1:5" ht="15.75">
      <c r="A5" s="68"/>
      <c r="B5" s="67"/>
      <c r="C5" s="67"/>
      <c r="E5" s="29"/>
    </row>
    <row r="6" spans="1:5" ht="16.5" customHeight="1">
      <c r="A6" s="130" t="s">
        <v>30</v>
      </c>
      <c r="B6" s="130"/>
      <c r="C6" s="130"/>
      <c r="E6" s="29"/>
    </row>
    <row r="7" spans="1:5" ht="16.5" thickBot="1">
      <c r="A7" s="38"/>
      <c r="B7"/>
      <c r="C7"/>
      <c r="E7" s="29"/>
    </row>
    <row r="8" spans="1:5" ht="15.75">
      <c r="A8" s="69"/>
      <c r="B8" s="40"/>
      <c r="C8" s="43"/>
      <c r="E8" s="71"/>
    </row>
    <row r="9" spans="1:5" ht="15.75">
      <c r="A9" s="70" t="s">
        <v>31</v>
      </c>
      <c r="B9" s="41" t="s">
        <v>32</v>
      </c>
      <c r="C9" s="41" t="s">
        <v>33</v>
      </c>
      <c r="D9" s="30"/>
      <c r="E9" s="71"/>
    </row>
    <row r="10" spans="1:5" s="32" customFormat="1" ht="16.5" thickBot="1">
      <c r="A10" s="72" t="s">
        <v>64</v>
      </c>
      <c r="B10" s="42"/>
      <c r="C10" s="44" t="s">
        <v>34</v>
      </c>
      <c r="D10" s="31"/>
      <c r="E10" s="29"/>
    </row>
    <row r="11" spans="1:5" ht="15.75">
      <c r="A11" s="45"/>
      <c r="B11" s="136" t="s">
        <v>10</v>
      </c>
      <c r="C11" s="47"/>
      <c r="D11" s="30"/>
      <c r="E11" s="29"/>
    </row>
    <row r="12" spans="1:5" ht="16.5" thickBot="1">
      <c r="A12" s="46" t="s">
        <v>35</v>
      </c>
      <c r="B12" s="137"/>
      <c r="C12" s="73">
        <f>C14+C16+C18+C20+C23+C25+C27</f>
        <v>42586400</v>
      </c>
      <c r="D12" s="30"/>
      <c r="E12" s="29"/>
    </row>
    <row r="13" spans="1:5" ht="15.75">
      <c r="A13" s="144" t="s">
        <v>78</v>
      </c>
      <c r="B13" s="140" t="s">
        <v>36</v>
      </c>
      <c r="C13" s="74"/>
      <c r="D13" s="30"/>
      <c r="E13" s="29"/>
    </row>
    <row r="14" spans="1:5" ht="16.5" customHeight="1" thickBot="1">
      <c r="A14" s="145"/>
      <c r="B14" s="141"/>
      <c r="C14" s="48">
        <f>C55</f>
        <v>8965200</v>
      </c>
      <c r="D14" s="30"/>
      <c r="E14" s="29"/>
    </row>
    <row r="15" spans="1:5" ht="15.75">
      <c r="A15" s="144" t="s">
        <v>79</v>
      </c>
      <c r="B15" s="140" t="s">
        <v>37</v>
      </c>
      <c r="C15" s="74"/>
      <c r="D15" s="30"/>
      <c r="E15" s="98"/>
    </row>
    <row r="16" spans="1:5" ht="16.5" thickBot="1">
      <c r="A16" s="145"/>
      <c r="B16" s="141"/>
      <c r="C16" s="48">
        <f>C65</f>
        <v>7372600</v>
      </c>
      <c r="D16" s="30"/>
      <c r="E16" s="29"/>
    </row>
    <row r="17" spans="1:5" ht="15.75">
      <c r="A17" s="144" t="s">
        <v>80</v>
      </c>
      <c r="B17" s="140" t="s">
        <v>38</v>
      </c>
      <c r="C17" s="74"/>
      <c r="D17" s="30"/>
      <c r="E17" s="29"/>
    </row>
    <row r="18" spans="1:5" ht="16.5" thickBot="1">
      <c r="A18" s="145"/>
      <c r="B18" s="141"/>
      <c r="C18" s="48">
        <f>C75</f>
        <v>2569000</v>
      </c>
      <c r="D18" s="30"/>
      <c r="E18" s="29"/>
    </row>
    <row r="19" spans="1:5" ht="15.75">
      <c r="A19" s="144" t="s">
        <v>81</v>
      </c>
      <c r="B19" s="140" t="s">
        <v>39</v>
      </c>
      <c r="C19" s="74"/>
      <c r="D19" s="30"/>
      <c r="E19" s="29"/>
    </row>
    <row r="20" spans="1:5" ht="16.5" thickBot="1">
      <c r="A20" s="145"/>
      <c r="B20" s="141"/>
      <c r="C20" s="48">
        <f>C87</f>
        <v>15420700</v>
      </c>
      <c r="D20" s="30"/>
      <c r="E20" s="29"/>
    </row>
    <row r="21" spans="1:5" ht="15.75">
      <c r="A21" s="138" t="s">
        <v>82</v>
      </c>
      <c r="B21" s="140" t="s">
        <v>40</v>
      </c>
      <c r="C21" s="74"/>
      <c r="D21" s="30"/>
      <c r="E21" s="29"/>
    </row>
    <row r="22" spans="1:5" ht="15.75">
      <c r="A22" s="146"/>
      <c r="B22" s="147"/>
      <c r="C22" s="74"/>
      <c r="D22" s="30"/>
      <c r="E22" s="29"/>
    </row>
    <row r="23" spans="1:5" ht="16.5" thickBot="1">
      <c r="A23" s="139"/>
      <c r="B23" s="141"/>
      <c r="C23" s="48">
        <f>C97</f>
        <v>1931900</v>
      </c>
      <c r="D23" s="30"/>
      <c r="E23" s="29"/>
    </row>
    <row r="24" spans="1:5" ht="15.75">
      <c r="A24" s="138" t="s">
        <v>83</v>
      </c>
      <c r="B24" s="140" t="s">
        <v>41</v>
      </c>
      <c r="C24" s="74"/>
      <c r="D24" s="30"/>
      <c r="E24" s="29"/>
    </row>
    <row r="25" spans="1:5" ht="16.5" thickBot="1">
      <c r="A25" s="146"/>
      <c r="B25" s="141"/>
      <c r="C25" s="74">
        <f>C107</f>
        <v>5448800</v>
      </c>
      <c r="D25" s="30"/>
      <c r="E25" s="29"/>
    </row>
    <row r="26" spans="1:5" ht="15.75">
      <c r="A26" s="138" t="s">
        <v>84</v>
      </c>
      <c r="B26" s="150" t="s">
        <v>42</v>
      </c>
      <c r="C26" s="75"/>
      <c r="D26" s="30"/>
      <c r="E26" s="29"/>
    </row>
    <row r="27" spans="1:5" ht="16.5" thickBot="1">
      <c r="A27" s="146"/>
      <c r="B27" s="151"/>
      <c r="C27" s="76">
        <f>C117</f>
        <v>878200</v>
      </c>
      <c r="D27" s="30"/>
      <c r="E27" s="29"/>
    </row>
    <row r="28" spans="1:5" ht="15.75">
      <c r="A28" s="134" t="s">
        <v>28</v>
      </c>
      <c r="B28" s="136" t="s">
        <v>43</v>
      </c>
      <c r="C28" s="77"/>
      <c r="D28" s="30"/>
      <c r="E28" s="29"/>
    </row>
    <row r="29" spans="1:5" ht="16.5" thickBot="1">
      <c r="A29" s="135"/>
      <c r="B29" s="137"/>
      <c r="C29" s="73">
        <f>C31</f>
        <v>12997000</v>
      </c>
      <c r="D29" s="30"/>
      <c r="E29" s="29"/>
    </row>
    <row r="30" spans="1:5" ht="15.75">
      <c r="A30" s="138" t="s">
        <v>85</v>
      </c>
      <c r="B30" s="140" t="s">
        <v>44</v>
      </c>
      <c r="C30" s="74"/>
      <c r="D30" s="30"/>
      <c r="E30" s="29"/>
    </row>
    <row r="31" spans="1:5" ht="16.5" thickBot="1">
      <c r="A31" s="139"/>
      <c r="B31" s="141"/>
      <c r="C31" s="74">
        <f>C127</f>
        <v>12997000</v>
      </c>
      <c r="D31" s="30"/>
      <c r="E31" s="29"/>
    </row>
    <row r="32" spans="1:5" ht="16.5" thickBot="1">
      <c r="A32" s="96" t="s">
        <v>45</v>
      </c>
      <c r="B32" s="94" t="s">
        <v>74</v>
      </c>
      <c r="C32" s="93">
        <f>C34</f>
        <v>27386100</v>
      </c>
      <c r="D32" s="30"/>
      <c r="E32" s="29"/>
    </row>
    <row r="33" spans="1:5" ht="15.75">
      <c r="A33" s="138" t="s">
        <v>86</v>
      </c>
      <c r="B33" s="148" t="s">
        <v>87</v>
      </c>
      <c r="C33" s="75"/>
      <c r="D33" s="30"/>
      <c r="E33" s="29"/>
    </row>
    <row r="34" spans="1:5" ht="16.5" thickBot="1">
      <c r="A34" s="146"/>
      <c r="B34" s="149"/>
      <c r="C34" s="76">
        <f>C139</f>
        <v>27386100</v>
      </c>
      <c r="D34" s="30"/>
      <c r="E34" s="29"/>
    </row>
    <row r="35" spans="1:5" ht="16.5" customHeight="1" thickBot="1">
      <c r="A35" s="96" t="s">
        <v>75</v>
      </c>
      <c r="B35" s="94" t="s">
        <v>12</v>
      </c>
      <c r="C35" s="95">
        <f>C150</f>
        <v>31706100</v>
      </c>
      <c r="D35" s="30"/>
      <c r="E35" s="29"/>
    </row>
    <row r="36" spans="1:5" ht="16.5" thickBot="1">
      <c r="A36" s="97"/>
      <c r="B36" s="49" t="s">
        <v>46</v>
      </c>
      <c r="C36" s="73">
        <f>C12+C29+C35+C32</f>
        <v>114675600</v>
      </c>
      <c r="D36" s="30"/>
      <c r="E36" s="29"/>
    </row>
    <row r="37" spans="1:5" ht="15.75">
      <c r="A37" s="38"/>
      <c r="B37"/>
      <c r="C37"/>
      <c r="D37" s="30"/>
      <c r="E37" s="29"/>
    </row>
    <row r="38" spans="1:5" ht="15.75">
      <c r="A38" s="38"/>
      <c r="B38"/>
      <c r="C38"/>
      <c r="D38" s="30"/>
      <c r="E38" s="29"/>
    </row>
    <row r="39" spans="1:5" ht="15.75">
      <c r="A39" s="38"/>
      <c r="B39"/>
      <c r="C39"/>
      <c r="D39" s="30"/>
      <c r="E39" s="29"/>
    </row>
    <row r="40" spans="1:5" ht="15.75">
      <c r="A40" s="38"/>
      <c r="B40"/>
      <c r="C40"/>
      <c r="E40" s="29"/>
    </row>
    <row r="41" spans="2:5" ht="16.5" customHeight="1">
      <c r="B41" s="131" t="s">
        <v>47</v>
      </c>
      <c r="C41" s="131"/>
      <c r="D41" s="33"/>
      <c r="E41" s="34"/>
    </row>
    <row r="42" spans="2:5" ht="15.75">
      <c r="B42" s="131" t="s">
        <v>48</v>
      </c>
      <c r="C42" s="131"/>
      <c r="D42" s="35"/>
      <c r="E42" s="29"/>
    </row>
    <row r="43" spans="2:5" ht="15.75">
      <c r="B43" s="131" t="s">
        <v>95</v>
      </c>
      <c r="C43" s="131"/>
      <c r="E43" s="29"/>
    </row>
    <row r="44" spans="1:5" ht="15.75">
      <c r="A44" s="50"/>
      <c r="B44"/>
      <c r="C44"/>
      <c r="E44" s="29"/>
    </row>
    <row r="45" spans="1:5" ht="16.5" thickBot="1">
      <c r="A45" s="51"/>
      <c r="B45"/>
      <c r="C45"/>
      <c r="E45" s="29"/>
    </row>
    <row r="46" spans="2:5" ht="15.75">
      <c r="B46" s="142" t="s">
        <v>49</v>
      </c>
      <c r="C46" s="52" t="s">
        <v>50</v>
      </c>
      <c r="E46" s="29"/>
    </row>
    <row r="47" spans="2:5" ht="16.5" thickBot="1">
      <c r="B47" s="143"/>
      <c r="C47" s="53" t="s">
        <v>34</v>
      </c>
      <c r="E47" s="29"/>
    </row>
    <row r="48" spans="2:5" ht="16.5" customHeight="1" thickBot="1">
      <c r="B48" s="132" t="s">
        <v>51</v>
      </c>
      <c r="C48" s="133"/>
      <c r="E48" s="29"/>
    </row>
    <row r="49" spans="2:5" ht="28.5" customHeight="1">
      <c r="B49" s="54" t="s">
        <v>52</v>
      </c>
      <c r="C49" s="64">
        <f>C51+C52+C53</f>
        <v>8965200</v>
      </c>
      <c r="E49" s="29"/>
    </row>
    <row r="50" spans="2:5" ht="15.75">
      <c r="B50" s="55" t="s">
        <v>24</v>
      </c>
      <c r="C50" s="56"/>
      <c r="E50" s="29"/>
    </row>
    <row r="51" spans="2:5" ht="15.75">
      <c r="B51" s="57" t="s">
        <v>25</v>
      </c>
      <c r="C51" s="58">
        <v>6413700</v>
      </c>
      <c r="E51" s="29"/>
    </row>
    <row r="52" spans="2:5" ht="15.75">
      <c r="B52" s="59" t="s">
        <v>26</v>
      </c>
      <c r="C52" s="60">
        <v>2436100</v>
      </c>
      <c r="E52" s="29"/>
    </row>
    <row r="53" spans="2:5" ht="15.75">
      <c r="B53" s="57" t="s">
        <v>27</v>
      </c>
      <c r="C53" s="58">
        <v>115400</v>
      </c>
      <c r="E53" s="29"/>
    </row>
    <row r="54" spans="2:5" ht="15.75">
      <c r="B54" s="54" t="s">
        <v>53</v>
      </c>
      <c r="C54" s="61">
        <v>0</v>
      </c>
      <c r="E54" s="29"/>
    </row>
    <row r="55" spans="2:5" s="36" customFormat="1" ht="18.75" customHeight="1" thickBot="1">
      <c r="B55" s="62" t="s">
        <v>54</v>
      </c>
      <c r="C55" s="63">
        <f>C49+C54</f>
        <v>8965200</v>
      </c>
      <c r="E55" s="29"/>
    </row>
    <row r="56" spans="2:5" s="36" customFormat="1" ht="18.75" customHeight="1" thickBot="1">
      <c r="B56" s="62"/>
      <c r="C56" s="78"/>
      <c r="E56" s="29"/>
    </row>
    <row r="57" spans="2:5" s="36" customFormat="1" ht="18.75" customHeight="1" thickBot="1">
      <c r="B57" s="81"/>
      <c r="C57" s="82"/>
      <c r="E57" s="29"/>
    </row>
    <row r="58" spans="2:5" s="36" customFormat="1" ht="18.75" customHeight="1" thickBot="1">
      <c r="B58" s="132" t="s">
        <v>55</v>
      </c>
      <c r="C58" s="133"/>
      <c r="E58" s="29"/>
    </row>
    <row r="59" spans="2:5" ht="25.5" customHeight="1">
      <c r="B59" s="54" t="s">
        <v>52</v>
      </c>
      <c r="C59" s="64">
        <f>C61+C62+C63</f>
        <v>7372600</v>
      </c>
      <c r="E59" s="29"/>
    </row>
    <row r="60" spans="2:5" ht="18" customHeight="1">
      <c r="B60" s="55" t="s">
        <v>24</v>
      </c>
      <c r="C60" s="56"/>
      <c r="E60" s="29"/>
    </row>
    <row r="61" spans="2:5" ht="15.75">
      <c r="B61" s="57" t="s">
        <v>25</v>
      </c>
      <c r="C61" s="58">
        <v>3301600</v>
      </c>
      <c r="E61" s="29"/>
    </row>
    <row r="62" spans="2:5" ht="15.75">
      <c r="B62" s="59" t="s">
        <v>26</v>
      </c>
      <c r="C62" s="60">
        <v>4068200</v>
      </c>
      <c r="E62" s="29"/>
    </row>
    <row r="63" spans="2:5" ht="15.75">
      <c r="B63" s="57" t="s">
        <v>27</v>
      </c>
      <c r="C63" s="58">
        <v>2800</v>
      </c>
      <c r="E63" s="29"/>
    </row>
    <row r="64" spans="2:3" ht="15.75">
      <c r="B64" s="54" t="s">
        <v>53</v>
      </c>
      <c r="C64" s="61">
        <v>0</v>
      </c>
    </row>
    <row r="65" spans="2:3" ht="16.5" thickBot="1">
      <c r="B65" s="62" t="s">
        <v>54</v>
      </c>
      <c r="C65" s="63">
        <f>C59+C64</f>
        <v>7372600</v>
      </c>
    </row>
    <row r="66" spans="2:3" ht="16.5" thickBot="1">
      <c r="B66" s="62"/>
      <c r="C66" s="78"/>
    </row>
    <row r="67" spans="2:3" ht="16.5" thickBot="1">
      <c r="B67" s="81"/>
      <c r="C67" s="82"/>
    </row>
    <row r="68" spans="2:3" ht="26.25" customHeight="1" thickBot="1">
      <c r="B68" s="132" t="s">
        <v>56</v>
      </c>
      <c r="C68" s="133"/>
    </row>
    <row r="69" spans="2:3" ht="15.75">
      <c r="B69" s="54" t="s">
        <v>52</v>
      </c>
      <c r="C69" s="64">
        <f>C71+C72+C73</f>
        <v>2569000</v>
      </c>
    </row>
    <row r="70" spans="2:3" ht="25.5" customHeight="1">
      <c r="B70" s="55" t="s">
        <v>24</v>
      </c>
      <c r="C70" s="56"/>
    </row>
    <row r="71" spans="2:3" ht="15.75">
      <c r="B71" s="57" t="s">
        <v>25</v>
      </c>
      <c r="C71" s="58">
        <v>2050600</v>
      </c>
    </row>
    <row r="72" spans="2:3" ht="15.75">
      <c r="B72" s="59" t="s">
        <v>26</v>
      </c>
      <c r="C72" s="60">
        <v>516600</v>
      </c>
    </row>
    <row r="73" spans="2:3" ht="15.75">
      <c r="B73" s="57" t="s">
        <v>27</v>
      </c>
      <c r="C73" s="60">
        <v>1800</v>
      </c>
    </row>
    <row r="74" spans="2:3" ht="15.75">
      <c r="B74" s="54" t="s">
        <v>53</v>
      </c>
      <c r="C74" s="61">
        <v>0</v>
      </c>
    </row>
    <row r="75" spans="2:3" ht="16.5" thickBot="1">
      <c r="B75" s="62" t="s">
        <v>54</v>
      </c>
      <c r="C75" s="63">
        <f>C69+C74</f>
        <v>2569000</v>
      </c>
    </row>
    <row r="76" spans="2:3" ht="16.5" thickBot="1">
      <c r="B76" s="62"/>
      <c r="C76" s="78"/>
    </row>
    <row r="77" spans="2:3" ht="16.5" thickBot="1">
      <c r="B77" s="81"/>
      <c r="C77" s="82"/>
    </row>
    <row r="78" spans="2:3" ht="27" customHeight="1" thickBot="1">
      <c r="B78" s="132" t="s">
        <v>57</v>
      </c>
      <c r="C78" s="133"/>
    </row>
    <row r="79" spans="2:3" ht="15.75">
      <c r="B79" s="54" t="s">
        <v>52</v>
      </c>
      <c r="C79" s="64">
        <f>C81+C82+C83</f>
        <v>15140700</v>
      </c>
    </row>
    <row r="80" spans="2:3" ht="15.75">
      <c r="B80" s="55" t="s">
        <v>24</v>
      </c>
      <c r="C80" s="56"/>
    </row>
    <row r="81" spans="2:3" ht="25.5" customHeight="1">
      <c r="B81" s="57" t="s">
        <v>25</v>
      </c>
      <c r="C81" s="58">
        <v>8003200</v>
      </c>
    </row>
    <row r="82" spans="2:3" ht="15.75">
      <c r="B82" s="59" t="s">
        <v>26</v>
      </c>
      <c r="C82" s="60">
        <v>6686800</v>
      </c>
    </row>
    <row r="83" spans="2:3" ht="15.75">
      <c r="B83" s="57" t="s">
        <v>27</v>
      </c>
      <c r="C83" s="58">
        <v>450700</v>
      </c>
    </row>
    <row r="84" spans="2:3" ht="15.75">
      <c r="B84" s="54" t="s">
        <v>53</v>
      </c>
      <c r="C84" s="64">
        <f>C86</f>
        <v>280000</v>
      </c>
    </row>
    <row r="85" spans="2:3" ht="15.75">
      <c r="B85" s="55" t="s">
        <v>24</v>
      </c>
      <c r="C85" s="61"/>
    </row>
    <row r="86" spans="2:3" ht="25.5">
      <c r="B86" s="83" t="s">
        <v>65</v>
      </c>
      <c r="C86" s="60">
        <v>280000</v>
      </c>
    </row>
    <row r="87" spans="2:3" ht="16.5" thickBot="1">
      <c r="B87" s="62" t="s">
        <v>54</v>
      </c>
      <c r="C87" s="63">
        <f>C79+C84</f>
        <v>15420700</v>
      </c>
    </row>
    <row r="88" spans="2:3" ht="16.5" thickBot="1">
      <c r="B88" s="62"/>
      <c r="C88" s="78"/>
    </row>
    <row r="89" spans="2:3" ht="16.5" thickBot="1">
      <c r="B89" s="81"/>
      <c r="C89" s="82"/>
    </row>
    <row r="90" spans="2:3" ht="27" customHeight="1" thickBot="1">
      <c r="B90" s="132" t="s">
        <v>58</v>
      </c>
      <c r="C90" s="133"/>
    </row>
    <row r="91" spans="2:3" ht="15.75">
      <c r="B91" s="54" t="s">
        <v>52</v>
      </c>
      <c r="C91" s="64">
        <f>C93+C94+C95</f>
        <v>1931900</v>
      </c>
    </row>
    <row r="92" spans="2:3" ht="15.75">
      <c r="B92" s="55" t="s">
        <v>24</v>
      </c>
      <c r="C92" s="56"/>
    </row>
    <row r="93" spans="2:3" ht="15.75">
      <c r="B93" s="57" t="s">
        <v>25</v>
      </c>
      <c r="C93" s="58">
        <v>1734900</v>
      </c>
    </row>
    <row r="94" spans="2:3" ht="25.5" customHeight="1">
      <c r="B94" s="59" t="s">
        <v>26</v>
      </c>
      <c r="C94" s="60">
        <v>197000</v>
      </c>
    </row>
    <row r="95" spans="2:3" ht="15.75">
      <c r="B95" s="57" t="s">
        <v>27</v>
      </c>
      <c r="C95" s="58">
        <v>0</v>
      </c>
    </row>
    <row r="96" spans="2:3" ht="15.75">
      <c r="B96" s="54" t="s">
        <v>53</v>
      </c>
      <c r="C96" s="61">
        <v>0</v>
      </c>
    </row>
    <row r="97" spans="2:3" ht="16.5" thickBot="1">
      <c r="B97" s="62" t="s">
        <v>54</v>
      </c>
      <c r="C97" s="63">
        <f>C91+C96</f>
        <v>1931900</v>
      </c>
    </row>
    <row r="98" spans="2:3" ht="16.5" thickBot="1">
      <c r="B98" s="62"/>
      <c r="C98" s="78"/>
    </row>
    <row r="99" spans="2:3" ht="16.5" thickBot="1">
      <c r="B99" s="81"/>
      <c r="C99" s="82"/>
    </row>
    <row r="100" spans="2:3" ht="21" customHeight="1" thickBot="1">
      <c r="B100" s="132" t="s">
        <v>59</v>
      </c>
      <c r="C100" s="133"/>
    </row>
    <row r="101" spans="2:3" ht="15.75">
      <c r="B101" s="54" t="s">
        <v>52</v>
      </c>
      <c r="C101" s="64">
        <f>C103+C104+C105</f>
        <v>5448800</v>
      </c>
    </row>
    <row r="102" spans="2:3" ht="15.75">
      <c r="B102" s="55" t="s">
        <v>24</v>
      </c>
      <c r="C102" s="56"/>
    </row>
    <row r="103" spans="2:3" ht="15.75">
      <c r="B103" s="57" t="s">
        <v>25</v>
      </c>
      <c r="C103" s="58">
        <v>4293100</v>
      </c>
    </row>
    <row r="104" spans="2:3" ht="15.75">
      <c r="B104" s="59" t="s">
        <v>26</v>
      </c>
      <c r="C104" s="60">
        <v>1066500</v>
      </c>
    </row>
    <row r="105" spans="2:3" ht="16.5" customHeight="1">
      <c r="B105" s="57" t="s">
        <v>27</v>
      </c>
      <c r="C105" s="58">
        <v>89200</v>
      </c>
    </row>
    <row r="106" spans="2:3" ht="15.75">
      <c r="B106" s="54" t="s">
        <v>53</v>
      </c>
      <c r="C106" s="61">
        <v>0</v>
      </c>
    </row>
    <row r="107" spans="2:3" ht="16.5" thickBot="1">
      <c r="B107" s="62" t="s">
        <v>54</v>
      </c>
      <c r="C107" s="63">
        <f>C101+C106</f>
        <v>5448800</v>
      </c>
    </row>
    <row r="108" spans="2:3" ht="16.5" thickBot="1">
      <c r="B108" s="62"/>
      <c r="C108" s="78"/>
    </row>
    <row r="109" spans="2:3" ht="16.5" thickBot="1">
      <c r="B109" s="81"/>
      <c r="C109" s="82"/>
    </row>
    <row r="110" spans="2:3" ht="16.5" thickBot="1">
      <c r="B110" s="132" t="s">
        <v>60</v>
      </c>
      <c r="C110" s="133"/>
    </row>
    <row r="111" spans="2:3" ht="15.75">
      <c r="B111" s="54" t="s">
        <v>52</v>
      </c>
      <c r="C111" s="64">
        <f>C113+C114+C115</f>
        <v>878200</v>
      </c>
    </row>
    <row r="112" spans="2:3" ht="15.75">
      <c r="B112" s="55" t="s">
        <v>24</v>
      </c>
      <c r="C112" s="56"/>
    </row>
    <row r="113" spans="2:3" ht="15.75">
      <c r="B113" s="57" t="s">
        <v>25</v>
      </c>
      <c r="C113" s="58">
        <v>626300</v>
      </c>
    </row>
    <row r="114" spans="2:5" ht="15.75">
      <c r="B114" s="59" t="s">
        <v>26</v>
      </c>
      <c r="C114" s="60">
        <v>251900</v>
      </c>
      <c r="E114" s="152"/>
    </row>
    <row r="115" spans="2:3" ht="16.5" customHeight="1">
      <c r="B115" s="57" t="s">
        <v>27</v>
      </c>
      <c r="C115" s="58">
        <v>0</v>
      </c>
    </row>
    <row r="116" spans="2:3" ht="15.75">
      <c r="B116" s="54" t="s">
        <v>53</v>
      </c>
      <c r="C116" s="61">
        <v>0</v>
      </c>
    </row>
    <row r="117" spans="2:3" ht="16.5" thickBot="1">
      <c r="B117" s="62" t="s">
        <v>54</v>
      </c>
      <c r="C117" s="63">
        <f>C111+C116</f>
        <v>878200</v>
      </c>
    </row>
    <row r="118" spans="2:3" ht="16.5" thickBot="1">
      <c r="B118" s="62"/>
      <c r="C118" s="78"/>
    </row>
    <row r="119" spans="2:3" ht="16.5" thickBot="1">
      <c r="B119" s="81"/>
      <c r="C119" s="82"/>
    </row>
    <row r="120" spans="2:3" ht="24.75" customHeight="1" thickBot="1">
      <c r="B120" s="132" t="s">
        <v>61</v>
      </c>
      <c r="C120" s="133"/>
    </row>
    <row r="121" spans="2:3" ht="15.75">
      <c r="B121" s="54" t="s">
        <v>52</v>
      </c>
      <c r="C121" s="64">
        <f>C123+C124+C125</f>
        <v>12997000</v>
      </c>
    </row>
    <row r="122" spans="2:3" ht="15.75">
      <c r="B122" s="55" t="s">
        <v>24</v>
      </c>
      <c r="C122" s="56"/>
    </row>
    <row r="123" spans="2:3" ht="15.75">
      <c r="B123" s="57" t="s">
        <v>25</v>
      </c>
      <c r="C123" s="58">
        <v>7872900</v>
      </c>
    </row>
    <row r="124" spans="2:3" ht="15.75">
      <c r="B124" s="59" t="s">
        <v>26</v>
      </c>
      <c r="C124" s="60">
        <v>4640400</v>
      </c>
    </row>
    <row r="125" spans="2:3" ht="25.5" customHeight="1">
      <c r="B125" s="57" t="s">
        <v>27</v>
      </c>
      <c r="C125" s="58">
        <v>483700</v>
      </c>
    </row>
    <row r="126" spans="2:3" ht="15.75">
      <c r="B126" s="54" t="s">
        <v>53</v>
      </c>
      <c r="C126" s="61">
        <v>0</v>
      </c>
    </row>
    <row r="127" spans="2:3" ht="16.5" thickBot="1">
      <c r="B127" s="62" t="s">
        <v>54</v>
      </c>
      <c r="C127" s="63">
        <f>C121+C126</f>
        <v>12997000</v>
      </c>
    </row>
    <row r="128" spans="2:3" ht="16.5" thickBot="1">
      <c r="B128" s="62"/>
      <c r="C128" s="78"/>
    </row>
    <row r="129" spans="2:3" ht="16.5" thickBot="1">
      <c r="B129" s="81"/>
      <c r="C129" s="82"/>
    </row>
    <row r="130" spans="2:3" ht="16.5" thickBot="1">
      <c r="B130" s="132" t="s">
        <v>77</v>
      </c>
      <c r="C130" s="133"/>
    </row>
    <row r="131" spans="2:3" ht="15.75">
      <c r="B131" s="54" t="s">
        <v>52</v>
      </c>
      <c r="C131" s="64">
        <f>C133+C134+C135</f>
        <v>24152100</v>
      </c>
    </row>
    <row r="132" spans="2:3" ht="15.75">
      <c r="B132" s="55" t="s">
        <v>24</v>
      </c>
      <c r="C132" s="56"/>
    </row>
    <row r="133" spans="2:3" ht="15.75">
      <c r="B133" s="57" t="s">
        <v>25</v>
      </c>
      <c r="C133" s="58">
        <v>19722400</v>
      </c>
    </row>
    <row r="134" spans="2:3" ht="15.75">
      <c r="B134" s="59" t="s">
        <v>26</v>
      </c>
      <c r="C134" s="60">
        <v>3667000</v>
      </c>
    </row>
    <row r="135" spans="2:3" ht="15.75">
      <c r="B135" s="57" t="s">
        <v>27</v>
      </c>
      <c r="C135" s="58">
        <v>762700</v>
      </c>
    </row>
    <row r="136" spans="2:3" ht="15.75">
      <c r="B136" s="54" t="s">
        <v>53</v>
      </c>
      <c r="C136" s="64">
        <f>C138</f>
        <v>3234000</v>
      </c>
    </row>
    <row r="137" spans="2:3" ht="15.75">
      <c r="B137" s="55" t="s">
        <v>24</v>
      </c>
      <c r="C137" s="61"/>
    </row>
    <row r="138" spans="2:3" ht="15.75">
      <c r="B138" s="83" t="s">
        <v>88</v>
      </c>
      <c r="C138" s="60">
        <v>3234000</v>
      </c>
    </row>
    <row r="139" spans="2:3" ht="16.5" thickBot="1">
      <c r="B139" s="62" t="s">
        <v>54</v>
      </c>
      <c r="C139" s="63">
        <f>C131+C136</f>
        <v>27386100</v>
      </c>
    </row>
    <row r="140" spans="2:3" ht="16.5" thickBot="1">
      <c r="B140" s="62"/>
      <c r="C140" s="78"/>
    </row>
    <row r="141" spans="2:3" ht="16.5" thickBot="1">
      <c r="B141" s="62"/>
      <c r="C141" s="79"/>
    </row>
    <row r="142" spans="2:3" ht="16.5" thickBot="1">
      <c r="B142" s="81"/>
      <c r="C142" s="82"/>
    </row>
    <row r="143" spans="2:3" ht="16.5" thickBot="1">
      <c r="B143" s="132" t="s">
        <v>76</v>
      </c>
      <c r="C143" s="133"/>
    </row>
    <row r="144" spans="2:3" ht="15.75">
      <c r="B144" s="54" t="s">
        <v>52</v>
      </c>
      <c r="C144" s="64">
        <f>C146+C147+C148</f>
        <v>31706100</v>
      </c>
    </row>
    <row r="145" spans="2:3" ht="15.75">
      <c r="B145" s="55" t="s">
        <v>24</v>
      </c>
      <c r="C145" s="56"/>
    </row>
    <row r="146" spans="2:3" ht="15.75">
      <c r="B146" s="57" t="s">
        <v>25</v>
      </c>
      <c r="C146" s="58">
        <v>15132900</v>
      </c>
    </row>
    <row r="147" spans="2:3" ht="15.75">
      <c r="B147" s="59" t="s">
        <v>26</v>
      </c>
      <c r="C147" s="60">
        <v>15840500</v>
      </c>
    </row>
    <row r="148" spans="2:3" ht="16.5" customHeight="1">
      <c r="B148" s="57" t="s">
        <v>27</v>
      </c>
      <c r="C148" s="58">
        <v>732700</v>
      </c>
    </row>
    <row r="149" spans="2:3" ht="15.75">
      <c r="B149" s="54" t="s">
        <v>53</v>
      </c>
      <c r="C149" s="61">
        <v>0</v>
      </c>
    </row>
    <row r="150" spans="2:3" ht="16.5" thickBot="1">
      <c r="B150" s="62" t="s">
        <v>54</v>
      </c>
      <c r="C150" s="63">
        <f>C144+C149</f>
        <v>31706100</v>
      </c>
    </row>
    <row r="151" spans="2:3" ht="16.5" thickBot="1">
      <c r="B151" s="62"/>
      <c r="C151" s="78"/>
    </row>
    <row r="152" spans="2:3" ht="15.75">
      <c r="B152"/>
      <c r="C152"/>
    </row>
    <row r="153" spans="1:3" ht="16.5" thickBot="1">
      <c r="A153" s="51"/>
      <c r="B153"/>
      <c r="C153"/>
    </row>
    <row r="154" spans="1:3" ht="15.75">
      <c r="A154" s="51"/>
      <c r="B154" s="127" t="s">
        <v>62</v>
      </c>
      <c r="C154" s="65" t="s">
        <v>63</v>
      </c>
    </row>
    <row r="155" spans="1:3" ht="16.5" thickBot="1">
      <c r="A155" s="51"/>
      <c r="B155" s="128"/>
      <c r="C155" s="66" t="s">
        <v>34</v>
      </c>
    </row>
    <row r="156" spans="1:3" ht="15.75">
      <c r="A156" s="51"/>
      <c r="B156" s="54" t="s">
        <v>52</v>
      </c>
      <c r="C156" s="84">
        <f>C158+C159+C160</f>
        <v>111161600</v>
      </c>
    </row>
    <row r="157" spans="1:3" ht="15.75">
      <c r="A157" s="51"/>
      <c r="B157" s="55" t="s">
        <v>24</v>
      </c>
      <c r="C157" s="56"/>
    </row>
    <row r="158" spans="2:3" ht="15.75">
      <c r="B158" s="57" t="s">
        <v>25</v>
      </c>
      <c r="C158" s="58">
        <f>C51+C61+C71+C81+C93+C103+C113+C123+C133+C146</f>
        <v>69151600</v>
      </c>
    </row>
    <row r="159" spans="1:3" ht="15.75">
      <c r="A159" s="39"/>
      <c r="B159" s="59" t="s">
        <v>26</v>
      </c>
      <c r="C159" s="58">
        <f>C52+C62+C72+C82+C94+C104+C114+C124+C134+C147</f>
        <v>39371000</v>
      </c>
    </row>
    <row r="160" spans="1:3" ht="15.75">
      <c r="A160" s="39"/>
      <c r="B160" s="57" t="s">
        <v>27</v>
      </c>
      <c r="C160" s="58">
        <f>C53+C63+C73+C83+C95+C105+C115+C125+C135+C148</f>
        <v>2639000</v>
      </c>
    </row>
    <row r="161" spans="2:3" ht="27.75" customHeight="1">
      <c r="B161" s="54" t="s">
        <v>53</v>
      </c>
      <c r="C161" s="58">
        <f>C54+C64+C74+C84+C96+C106+C116+C126+C136+C149</f>
        <v>3514000</v>
      </c>
    </row>
    <row r="162" spans="2:3" ht="16.5" thickBot="1">
      <c r="B162" s="62" t="s">
        <v>54</v>
      </c>
      <c r="C162" s="85">
        <f>C156+C161</f>
        <v>114675600</v>
      </c>
    </row>
    <row r="163" spans="2:3" ht="16.5" thickBot="1">
      <c r="B163" s="80"/>
      <c r="C163" s="79"/>
    </row>
    <row r="164" spans="2:3" ht="15.75">
      <c r="B164" s="81"/>
      <c r="C164" s="82"/>
    </row>
    <row r="165" spans="2:3" ht="15.75">
      <c r="B165" s="81"/>
      <c r="C165" s="86"/>
    </row>
    <row r="166" spans="2:3" ht="15.75">
      <c r="B166" s="81"/>
      <c r="C166" s="82"/>
    </row>
    <row r="169" ht="15.75">
      <c r="A169" s="39"/>
    </row>
  </sheetData>
  <sheetProtection/>
  <mergeCells count="39">
    <mergeCell ref="B33:B34"/>
    <mergeCell ref="B130:C130"/>
    <mergeCell ref="B11:B12"/>
    <mergeCell ref="A13:A14"/>
    <mergeCell ref="B13:B14"/>
    <mergeCell ref="A15:A16"/>
    <mergeCell ref="B24:B25"/>
    <mergeCell ref="A26:A27"/>
    <mergeCell ref="B26:B27"/>
    <mergeCell ref="B143:C143"/>
    <mergeCell ref="B15:B16"/>
    <mergeCell ref="A17:A18"/>
    <mergeCell ref="B17:B18"/>
    <mergeCell ref="A19:A20"/>
    <mergeCell ref="B43:C43"/>
    <mergeCell ref="B19:B20"/>
    <mergeCell ref="A21:A23"/>
    <mergeCell ref="B21:B23"/>
    <mergeCell ref="A24:A25"/>
    <mergeCell ref="A28:A29"/>
    <mergeCell ref="B28:B29"/>
    <mergeCell ref="B100:C100"/>
    <mergeCell ref="B110:C110"/>
    <mergeCell ref="B120:C120"/>
    <mergeCell ref="A30:A31"/>
    <mergeCell ref="B30:B31"/>
    <mergeCell ref="B46:B47"/>
    <mergeCell ref="B42:C42"/>
    <mergeCell ref="A33:A34"/>
    <mergeCell ref="B154:B155"/>
    <mergeCell ref="A2:C2"/>
    <mergeCell ref="A4:C4"/>
    <mergeCell ref="A6:C6"/>
    <mergeCell ref="B41:C41"/>
    <mergeCell ref="B48:C48"/>
    <mergeCell ref="B58:C58"/>
    <mergeCell ref="B68:C68"/>
    <mergeCell ref="B78:C78"/>
    <mergeCell ref="B90:C9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LGrozdanova</dc:creator>
  <cp:keywords/>
  <dc:description/>
  <cp:lastModifiedBy>Diana Stankulova</cp:lastModifiedBy>
  <cp:lastPrinted>2020-12-10T12:39:03Z</cp:lastPrinted>
  <dcterms:created xsi:type="dcterms:W3CDTF">2014-01-08T09:52:12Z</dcterms:created>
  <dcterms:modified xsi:type="dcterms:W3CDTF">2023-08-04T11:34:02Z</dcterms:modified>
  <cp:category/>
  <cp:version/>
  <cp:contentType/>
  <cp:contentStatus/>
</cp:coreProperties>
</file>