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ZDB 2024" sheetId="1" r:id="rId1"/>
    <sheet name="ZDB po politiki" sheetId="2" r:id="rId2"/>
  </sheets>
  <definedNames/>
  <calcPr fullCalcOnLoad="1"/>
</workbook>
</file>

<file path=xl/sharedStrings.xml><?xml version="1.0" encoding="utf-8"?>
<sst xmlns="http://schemas.openxmlformats.org/spreadsheetml/2006/main" count="222" uniqueCount="107">
  <si>
    <t>НА МИНИСТЕРСТВО НА ОКОЛНАТА СРЕДА И ВОДИТЕ</t>
  </si>
  <si>
    <t xml:space="preserve">    Неданъчни приходи</t>
  </si>
  <si>
    <t>ІІ.РАЗХОДИ</t>
  </si>
  <si>
    <r>
      <t xml:space="preserve">    </t>
    </r>
    <r>
      <rPr>
        <b/>
        <sz val="12"/>
        <rFont val="Times New Roman"/>
        <family val="1"/>
      </rPr>
      <t>Текущи разходи</t>
    </r>
  </si>
  <si>
    <t xml:space="preserve">    Капиталови разходи</t>
  </si>
  <si>
    <t xml:space="preserve"> Б Ю Д Ж Е Т</t>
  </si>
  <si>
    <t xml:space="preserve">                                                 П О К А З А Т Е Л И                                            </t>
  </si>
  <si>
    <t xml:space="preserve">І. ПРИХОДИ, ПОМОЩИ И ДАРЕНИЯ </t>
  </si>
  <si>
    <t>V. ОПЕРАЦИИ В ЧАСТТА НА ФИНАНСИРАНЕТО</t>
  </si>
  <si>
    <t>РАЗПРЕДЕЛЕНИЕ НА РАЗХОДИТЕ ПО ОБЛАСТИ НА ПОЛИТИКИ</t>
  </si>
  <si>
    <t>Политика в областта на опазването и ползването на компонентите на околната среда</t>
  </si>
  <si>
    <t>Политика в областта на Националната система за мониторинг на околнтаа среда и информационна обезпеченост</t>
  </si>
  <si>
    <t>Бюджетна програма "Администрация"</t>
  </si>
  <si>
    <t>СУМА (хил. лв.)</t>
  </si>
  <si>
    <t>ІІІ.БЮДЖЕТНИ ВЗАИМООТНОШЕНИЯ (ТРАНСФЕРИ) - (+/-)</t>
  </si>
  <si>
    <r>
      <t xml:space="preserve">    </t>
    </r>
    <r>
      <rPr>
        <b/>
        <sz val="12"/>
        <rFont val="Times New Roman"/>
        <family val="1"/>
      </rPr>
      <t xml:space="preserve"> Бюджетно взаимоотношение с Централен бюджет (+/-)</t>
    </r>
  </si>
  <si>
    <t xml:space="preserve">     Бюджетни взаимоотношения с други бюджетни организации (+/-)</t>
  </si>
  <si>
    <t xml:space="preserve">     Получени трансфери (+)</t>
  </si>
  <si>
    <t xml:space="preserve">     Предоставени трансфери (-)</t>
  </si>
  <si>
    <t>IV. БЮДЖЕТНО САЛДО (І-ІІ+ІІІ)</t>
  </si>
  <si>
    <t xml:space="preserve">          в т.ч. </t>
  </si>
  <si>
    <t xml:space="preserve">         Държавни такси</t>
  </si>
  <si>
    <t xml:space="preserve">         Приходи и доходи от собственост</t>
  </si>
  <si>
    <t xml:space="preserve">         Други приходи</t>
  </si>
  <si>
    <t>от тях за:</t>
  </si>
  <si>
    <t>1900.02.00</t>
  </si>
  <si>
    <t>МИНИСТЕРСТВО НА ОКОЛНАТА СРЕДА И ВОДИТЕ</t>
  </si>
  <si>
    <t>РАЗХОДИ ПО ОБЛАСТИ НА ПОЛИТИКИ И БЮДЖЕТНИ ПРОГРАМИ</t>
  </si>
  <si>
    <t>Сума</t>
  </si>
  <si>
    <t>1900.01.00</t>
  </si>
  <si>
    <t>Бюджетна програма „Оценка, управление и опазване на водите на Република България“</t>
  </si>
  <si>
    <t>Бюджетна програма „Интегрирана система за управление на отпадъците и опазване на почвите“</t>
  </si>
  <si>
    <t>Бюджетна програма „Съхраняване, укрепване и възстановяване на екосистеми, местообитания, видове и генетичните им ресурси“</t>
  </si>
  <si>
    <t>Бюджетна програма „Информиране, участие на обществеността в процеса на вземане на решения и прилагане на механизмите за контрол“</t>
  </si>
  <si>
    <t>Бюджетна програма „Оценка и управление на въздействието върху околната среда“</t>
  </si>
  <si>
    <t>Бюджетна програма „Управление на дейностите по изменение на климата“</t>
  </si>
  <si>
    <t>Бюджетна програма „Национална система за мониторинг на околната среда и информационна обезпеченост“</t>
  </si>
  <si>
    <t>1900.03.00</t>
  </si>
  <si>
    <t xml:space="preserve">         Глоби, санкции и наказателни лихви</t>
  </si>
  <si>
    <t xml:space="preserve">          Персонал</t>
  </si>
  <si>
    <t xml:space="preserve">           в т.ч. Персонал без делегирани бюджети</t>
  </si>
  <si>
    <r>
      <t xml:space="preserve">          </t>
    </r>
    <r>
      <rPr>
        <sz val="12"/>
        <rFont val="Times New Roman"/>
        <family val="1"/>
      </rPr>
      <t>Текущи трансфери, обезщетения и помощи за домакинствата</t>
    </r>
  </si>
  <si>
    <t xml:space="preserve">           Придобиване на дълготрайни активи и основен ремонт</t>
  </si>
  <si>
    <t xml:space="preserve">      в т.ч. за Българската академия на науките</t>
  </si>
  <si>
    <t xml:space="preserve">      от Предприятието за управление на дейностите по опазване на околната среда</t>
  </si>
  <si>
    <t xml:space="preserve">               за Предприятието за управление на дейностите по опазване на околната среда</t>
  </si>
  <si>
    <t>Други бюджетни програми</t>
  </si>
  <si>
    <t>1900.04.00</t>
  </si>
  <si>
    <t>1900.01.01</t>
  </si>
  <si>
    <t>1900.01.02</t>
  </si>
  <si>
    <t>1900.01.03</t>
  </si>
  <si>
    <t>1900.01.04</t>
  </si>
  <si>
    <t>1900.01.05</t>
  </si>
  <si>
    <t>1900.01.06</t>
  </si>
  <si>
    <t>1900.01.07</t>
  </si>
  <si>
    <t>1900.02.01</t>
  </si>
  <si>
    <t>1900.03.01</t>
  </si>
  <si>
    <t>Бюджетна програма "Дейности по метеорология, хидрология и агрометеорология"</t>
  </si>
  <si>
    <t>ЗА 2024 ГОДИНА</t>
  </si>
  <si>
    <t>Закон за държавния бюджет на Република България за 2024 г.</t>
  </si>
  <si>
    <t xml:space="preserve">Максимален размер на ангажиментите за разходи, които могат да бъдат поети през 2024 г. </t>
  </si>
  <si>
    <t xml:space="preserve">Максимален размер на новите задължения за разходи, които могат да бъдат натрупани през 2024 г. </t>
  </si>
  <si>
    <t>Разходи по области на политики/функционални области и бюджетни програми</t>
  </si>
  <si>
    <t>Класификационен код съгласно РМС № 780 от 2023 г.</t>
  </si>
  <si>
    <t>Наименование на областта на политика / функционалната област / бюджетната програма</t>
  </si>
  <si>
    <t>(в лева)</t>
  </si>
  <si>
    <t xml:space="preserve">Политика в областта на опазването и ползването на компонентите на околната среда </t>
  </si>
  <si>
    <t>Бюджетна програма „Намаляване на вредните емисии в атмосферата и подобряване качеството на атмосферния въздух“</t>
  </si>
  <si>
    <t>Политика в областта на Националната система за мониторинг на околната среда и информационна обезпеченост</t>
  </si>
  <si>
    <t>Други бюджетни програми:</t>
  </si>
  <si>
    <t>Бюджетна програма „Дейности по метеорология, хидрология и агрометеорология“</t>
  </si>
  <si>
    <t>Бюджетна програма „Администрация“</t>
  </si>
  <si>
    <t>Общо:</t>
  </si>
  <si>
    <t xml:space="preserve">Наименованията на областите на политики/функционалните области и бюджетните програми и размерът на разходите по тях следва да съответстват на тези, утвърдени със ЗДБРБ за 2024 г. </t>
  </si>
  <si>
    <t>РАЗПРЕДЕЛЕНИЕ НА ВЕДОМСТВЕНИТЕ И АДМИНИСТРИРАНИТЕ РАЗХОДИ ПО БЮДЖЕТНИ ПРОГРАМИ ЗА 2024 Г.</t>
  </si>
  <si>
    <t>Класификационен код на програмата: 1900.01.01</t>
  </si>
  <si>
    <t>Бюджетна програма 'Бюджетна програма „Оценка, управление и опазване на водите на Република България“</t>
  </si>
  <si>
    <t>I. Общо ведомствени разходи</t>
  </si>
  <si>
    <t xml:space="preserve">   Персонал</t>
  </si>
  <si>
    <t>в т.ч. Персонал без делегирани бюджети</t>
  </si>
  <si>
    <t xml:space="preserve">   Издръжка</t>
  </si>
  <si>
    <t xml:space="preserve">   Капиталови разходи</t>
  </si>
  <si>
    <t>II. Администрирани разходни параграфи по бюджета</t>
  </si>
  <si>
    <t>ІІІ. Общо разходи (I+II)</t>
  </si>
  <si>
    <r>
      <t xml:space="preserve">Класификационен код на програмата: </t>
    </r>
    <r>
      <rPr>
        <sz val="10"/>
        <color indexed="8"/>
        <rFont val="Times New Roman"/>
        <family val="1"/>
      </rPr>
      <t>1900.01.02</t>
    </r>
  </si>
  <si>
    <t>Бюджетна програма  „Интегрирана система за управление на отпадъците и опазване на почвите“</t>
  </si>
  <si>
    <t>Разходи по програмата</t>
  </si>
  <si>
    <r>
      <t xml:space="preserve">Класификационен код на програмата: </t>
    </r>
    <r>
      <rPr>
        <sz val="10"/>
        <color indexed="8"/>
        <rFont val="Times New Roman"/>
        <family val="1"/>
      </rPr>
      <t>1900.01.03</t>
    </r>
  </si>
  <si>
    <r>
      <t xml:space="preserve">Класификационен код на програмата: </t>
    </r>
    <r>
      <rPr>
        <sz val="10"/>
        <color indexed="8"/>
        <rFont val="Times New Roman"/>
        <family val="1"/>
      </rPr>
      <t>1900.01.04</t>
    </r>
  </si>
  <si>
    <t>1.Текущи  трансфери, обезщетения и помощи за домакинства - средства за изплащане на обезщетения за щети, нанесени от кафява мечка и корморан, съгласно чл.79, ал.2 от закона за лова и опазване на дивеча</t>
  </si>
  <si>
    <r>
      <t xml:space="preserve">Класификационен код на програмата: </t>
    </r>
    <r>
      <rPr>
        <sz val="10"/>
        <color indexed="8"/>
        <rFont val="Times New Roman"/>
        <family val="1"/>
      </rPr>
      <t>1900.01.05</t>
    </r>
  </si>
  <si>
    <t>Бюджетна програма  „Информиране, участие на обществеността в процеса на вземане на решения и прилагане на механизмите за контрол“</t>
  </si>
  <si>
    <r>
      <t xml:space="preserve">Класификационен код на програмата: </t>
    </r>
    <r>
      <rPr>
        <sz val="10"/>
        <color indexed="8"/>
        <rFont val="Times New Roman"/>
        <family val="1"/>
      </rPr>
      <t>1900.01.06</t>
    </r>
  </si>
  <si>
    <r>
      <t xml:space="preserve">Класификационен код на програмата: </t>
    </r>
    <r>
      <rPr>
        <sz val="10"/>
        <color indexed="8"/>
        <rFont val="Times New Roman"/>
        <family val="1"/>
      </rPr>
      <t>1900.01.07</t>
    </r>
  </si>
  <si>
    <t>Бюджетна програма  „Управление на дейностите по изменение на климата“</t>
  </si>
  <si>
    <r>
      <t xml:space="preserve">Класификационен код на програмата: </t>
    </r>
    <r>
      <rPr>
        <sz val="10"/>
        <color indexed="8"/>
        <rFont val="Times New Roman"/>
        <family val="1"/>
      </rPr>
      <t>1900.02.01</t>
    </r>
  </si>
  <si>
    <t>Бюджетна програма  „Национална система за мониторинг на околната среда и информационна обезпеченост“</t>
  </si>
  <si>
    <r>
      <t xml:space="preserve">Класификационен код на програмата: </t>
    </r>
    <r>
      <rPr>
        <sz val="10"/>
        <color indexed="8"/>
        <rFont val="Times New Roman"/>
        <family val="1"/>
      </rPr>
      <t>1900.03.01</t>
    </r>
  </si>
  <si>
    <t>Бюджетна програма  „Дейности по метеорология, хидрология и агрометеорология“</t>
  </si>
  <si>
    <t>1. Стипендии</t>
  </si>
  <si>
    <t>2. Разходи за членски внос  и участие в нетърговски организации и дейности</t>
  </si>
  <si>
    <r>
      <t xml:space="preserve">Класификационен код на програмата: </t>
    </r>
    <r>
      <rPr>
        <sz val="10"/>
        <color indexed="8"/>
        <rFont val="Times New Roman"/>
        <family val="1"/>
      </rPr>
      <t>1900.04.0</t>
    </r>
  </si>
  <si>
    <t>Бюджетна програма  „Администрация“</t>
  </si>
  <si>
    <t>Общо разходи по бюджетните програми на Министерство на околната среда и водите</t>
  </si>
  <si>
    <t>Разходи</t>
  </si>
  <si>
    <t>II. Администрирани разходни параграфи по бюджета - общо</t>
  </si>
  <si>
    <t>ПОКАЗАТЕЛИ ПО БЮДЖЕТНИТЕ ПРОГРАМИ ПО БЮДЖЕТА НА МИНИСТЕРСТВОТО НА ОКОЛНАТА СРЕДА И ВОДИТЕ ЗА 2024 г.</t>
  </si>
</sst>
</file>

<file path=xl/styles.xml><?xml version="1.0" encoding="utf-8"?>
<styleSheet xmlns="http://schemas.openxmlformats.org/spreadsheetml/2006/main">
  <numFmts count="3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_)"/>
    <numFmt numFmtId="173" formatCode="#,##0.0"/>
    <numFmt numFmtId="174" formatCode="[Blue]#,##0;[Red]\-#,##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#,##0.000"/>
    <numFmt numFmtId="180" formatCode="#,##0.000000"/>
    <numFmt numFmtId="181" formatCode="#,##0;[Red]\-#,##0"/>
    <numFmt numFmtId="182" formatCode="#,##0_ ;\-#,##0\ "/>
    <numFmt numFmtId="183" formatCode="_-* #,##0\ _л_в_-;\-* #,##0\ _л_в_-;_-* &quot;-&quot;??\ _л_в_-;_-@_-"/>
    <numFmt numFmtId="184" formatCode="[$-402]dd\ mmmm\ yyyy\ &quot;г.&quot;"/>
    <numFmt numFmtId="185" formatCode="#,##0\ _л_в_."/>
  </numFmts>
  <fonts count="67"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indexed="8"/>
      <name val="Times New Roman"/>
      <family val="1"/>
    </font>
    <font>
      <sz val="12"/>
      <color indexed="22"/>
      <name val="Times New Roman"/>
      <family val="1"/>
    </font>
    <font>
      <b/>
      <sz val="12"/>
      <color indexed="17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Arial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sz val="10"/>
      <color indexed="8"/>
      <name val="Arial CYR"/>
      <family val="2"/>
    </font>
    <font>
      <i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theme="1"/>
      <name val="Times New Roman"/>
      <family val="1"/>
    </font>
    <font>
      <sz val="12"/>
      <color theme="0" tint="-0.1499900072813034"/>
      <name val="Times New Roman"/>
      <family val="1"/>
    </font>
    <font>
      <b/>
      <sz val="12"/>
      <color rgb="FF00B050"/>
      <name val="Times New Roman"/>
      <family val="1"/>
    </font>
    <font>
      <b/>
      <sz val="12"/>
      <color rgb="FF000000"/>
      <name val="Arial"/>
      <family val="2"/>
    </font>
    <font>
      <b/>
      <sz val="10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medium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3" fontId="1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3" fillId="33" borderId="10" xfId="0" applyFont="1" applyFill="1" applyBorder="1" applyAlignment="1">
      <alignment/>
    </xf>
    <xf numFmtId="3" fontId="3" fillId="33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10" xfId="0" applyFont="1" applyBorder="1" applyAlignment="1">
      <alignment/>
    </xf>
    <xf numFmtId="173" fontId="2" fillId="0" borderId="10" xfId="0" applyNumberFormat="1" applyFont="1" applyBorder="1" applyAlignment="1">
      <alignment/>
    </xf>
    <xf numFmtId="173" fontId="5" fillId="0" borderId="10" xfId="0" applyNumberFormat="1" applyFont="1" applyBorder="1" applyAlignment="1">
      <alignment/>
    </xf>
    <xf numFmtId="173" fontId="3" fillId="0" borderId="10" xfId="0" applyNumberFormat="1" applyFont="1" applyBorder="1" applyAlignment="1">
      <alignment/>
    </xf>
    <xf numFmtId="173" fontId="2" fillId="0" borderId="10" xfId="0" applyNumberFormat="1" applyFont="1" applyFill="1" applyBorder="1" applyAlignment="1">
      <alignment wrapText="1"/>
    </xf>
    <xf numFmtId="173" fontId="6" fillId="0" borderId="10" xfId="0" applyNumberFormat="1" applyFont="1" applyBorder="1" applyAlignment="1">
      <alignment/>
    </xf>
    <xf numFmtId="173" fontId="3" fillId="0" borderId="10" xfId="0" applyNumberFormat="1" applyFont="1" applyBorder="1" applyAlignment="1">
      <alignment/>
    </xf>
    <xf numFmtId="173" fontId="3" fillId="33" borderId="10" xfId="0" applyNumberFormat="1" applyFont="1" applyFill="1" applyBorder="1" applyAlignment="1">
      <alignment/>
    </xf>
    <xf numFmtId="173" fontId="1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55" fillId="0" borderId="0" xfId="0" applyFont="1" applyAlignment="1">
      <alignment/>
    </xf>
    <xf numFmtId="181" fontId="56" fillId="0" borderId="0" xfId="0" applyNumberFormat="1" applyFont="1" applyAlignment="1" applyProtection="1">
      <alignment/>
      <protection hidden="1"/>
    </xf>
    <xf numFmtId="183" fontId="55" fillId="0" borderId="0" xfId="0" applyNumberFormat="1" applyFont="1" applyAlignment="1">
      <alignment/>
    </xf>
    <xf numFmtId="183" fontId="55" fillId="0" borderId="0" xfId="0" applyNumberFormat="1" applyFont="1" applyFill="1" applyAlignment="1">
      <alignment/>
    </xf>
    <xf numFmtId="0" fontId="55" fillId="0" borderId="0" xfId="0" applyFont="1" applyFill="1" applyAlignment="1">
      <alignment/>
    </xf>
    <xf numFmtId="0" fontId="57" fillId="0" borderId="0" xfId="0" applyFont="1" applyAlignment="1" applyProtection="1">
      <alignment/>
      <protection hidden="1"/>
    </xf>
    <xf numFmtId="181" fontId="57" fillId="0" borderId="0" xfId="0" applyNumberFormat="1" applyFont="1" applyAlignment="1" applyProtection="1">
      <alignment/>
      <protection hidden="1"/>
    </xf>
    <xf numFmtId="0" fontId="56" fillId="0" borderId="0" xfId="0" applyFont="1" applyAlignment="1" applyProtection="1">
      <alignment/>
      <protection hidden="1"/>
    </xf>
    <xf numFmtId="0" fontId="55" fillId="0" borderId="0" xfId="0" applyFont="1" applyAlignment="1" applyProtection="1">
      <alignment/>
      <protection locked="0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right" vertical="center" wrapText="1"/>
    </xf>
    <xf numFmtId="173" fontId="3" fillId="0" borderId="0" xfId="0" applyNumberFormat="1" applyFont="1" applyAlignment="1">
      <alignment/>
    </xf>
    <xf numFmtId="0" fontId="58" fillId="0" borderId="0" xfId="0" applyFont="1" applyAlignment="1">
      <alignment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3" fontId="3" fillId="33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3" fontId="56" fillId="0" borderId="0" xfId="0" applyNumberFormat="1" applyFont="1" applyAlignment="1" applyProtection="1">
      <alignment/>
      <protection hidden="1"/>
    </xf>
    <xf numFmtId="0" fontId="59" fillId="0" borderId="16" xfId="0" applyFont="1" applyBorder="1" applyAlignment="1">
      <alignment horizontal="center" vertical="center" wrapText="1"/>
    </xf>
    <xf numFmtId="3" fontId="3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4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4" fillId="0" borderId="19" xfId="0" applyFont="1" applyBorder="1" applyAlignment="1">
      <alignment horizontal="left"/>
    </xf>
    <xf numFmtId="0" fontId="3" fillId="0" borderId="1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0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4" fillId="0" borderId="2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3" fillId="0" borderId="10" xfId="0" applyFont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49" fontId="7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5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5" fillId="0" borderId="0" xfId="0" applyFont="1" applyBorder="1" applyAlignment="1" applyProtection="1">
      <alignment/>
      <protection locked="0"/>
    </xf>
    <xf numFmtId="0" fontId="7" fillId="0" borderId="0" xfId="0" applyFont="1" applyBorder="1" applyAlignment="1">
      <alignment horizontal="center" vertical="center"/>
    </xf>
    <xf numFmtId="0" fontId="60" fillId="0" borderId="21" xfId="0" applyFont="1" applyBorder="1" applyAlignment="1">
      <alignment horizontal="center" vertical="center" wrapText="1"/>
    </xf>
    <xf numFmtId="0" fontId="60" fillId="0" borderId="22" xfId="0" applyFont="1" applyBorder="1" applyAlignment="1">
      <alignment horizontal="center" vertical="center" wrapText="1"/>
    </xf>
    <xf numFmtId="0" fontId="60" fillId="0" borderId="23" xfId="0" applyFont="1" applyBorder="1" applyAlignment="1">
      <alignment horizontal="center" vertical="center" wrapText="1"/>
    </xf>
    <xf numFmtId="0" fontId="61" fillId="0" borderId="24" xfId="0" applyFont="1" applyBorder="1" applyAlignment="1">
      <alignment horizontal="center" vertical="center" wrapText="1"/>
    </xf>
    <xf numFmtId="0" fontId="61" fillId="0" borderId="12" xfId="0" applyFont="1" applyBorder="1" applyAlignment="1">
      <alignment horizontal="center" vertical="center" wrapText="1"/>
    </xf>
    <xf numFmtId="0" fontId="61" fillId="0" borderId="16" xfId="0" applyFont="1" applyBorder="1" applyAlignment="1">
      <alignment horizontal="center" vertical="center" wrapText="1"/>
    </xf>
    <xf numFmtId="0" fontId="61" fillId="0" borderId="25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61" fillId="0" borderId="16" xfId="0" applyFont="1" applyBorder="1" applyAlignment="1">
      <alignment horizontal="center" vertical="center" wrapText="1"/>
    </xf>
    <xf numFmtId="0" fontId="61" fillId="0" borderId="26" xfId="0" applyFont="1" applyBorder="1" applyAlignment="1">
      <alignment vertical="center" wrapText="1"/>
    </xf>
    <xf numFmtId="3" fontId="33" fillId="0" borderId="27" xfId="0" applyNumberFormat="1" applyFont="1" applyFill="1" applyBorder="1" applyAlignment="1" applyProtection="1">
      <alignment vertical="top"/>
      <protection locked="0"/>
    </xf>
    <xf numFmtId="49" fontId="62" fillId="0" borderId="16" xfId="0" applyNumberFormat="1" applyFont="1" applyBorder="1" applyAlignment="1">
      <alignment horizontal="center" vertical="center" wrapText="1"/>
    </xf>
    <xf numFmtId="0" fontId="63" fillId="0" borderId="26" xfId="0" applyFont="1" applyBorder="1" applyAlignment="1" quotePrefix="1">
      <alignment horizontal="left" vertical="center" wrapText="1" indent="1"/>
    </xf>
    <xf numFmtId="3" fontId="34" fillId="0" borderId="28" xfId="0" applyNumberFormat="1" applyFont="1" applyFill="1" applyBorder="1" applyAlignment="1" applyProtection="1">
      <alignment vertical="top"/>
      <protection locked="0"/>
    </xf>
    <xf numFmtId="14" fontId="63" fillId="0" borderId="26" xfId="0" applyNumberFormat="1" applyFont="1" applyBorder="1" applyAlignment="1" quotePrefix="1">
      <alignment horizontal="left" vertical="center" wrapText="1" indent="1"/>
    </xf>
    <xf numFmtId="0" fontId="61" fillId="0" borderId="26" xfId="0" applyFont="1" applyBorder="1" applyAlignment="1" quotePrefix="1">
      <alignment vertical="center" wrapText="1"/>
    </xf>
    <xf numFmtId="3" fontId="33" fillId="0" borderId="28" xfId="0" applyNumberFormat="1" applyFont="1" applyFill="1" applyBorder="1" applyAlignment="1" applyProtection="1">
      <alignment vertical="top"/>
      <protection locked="0"/>
    </xf>
    <xf numFmtId="49" fontId="59" fillId="0" borderId="16" xfId="0" applyNumberFormat="1" applyFont="1" applyBorder="1" applyAlignment="1">
      <alignment horizontal="center" vertical="center" wrapText="1"/>
    </xf>
    <xf numFmtId="0" fontId="63" fillId="0" borderId="16" xfId="0" applyFont="1" applyBorder="1" applyAlignment="1">
      <alignment horizontal="center" vertical="center" wrapText="1"/>
    </xf>
    <xf numFmtId="185" fontId="61" fillId="0" borderId="16" xfId="0" applyNumberFormat="1" applyFont="1" applyBorder="1" applyAlignment="1">
      <alignment horizontal="right" vertical="center" wrapText="1"/>
    </xf>
    <xf numFmtId="0" fontId="55" fillId="0" borderId="29" xfId="0" applyFont="1" applyBorder="1" applyAlignment="1">
      <alignment horizontal="left" vertical="center" wrapText="1"/>
    </xf>
    <xf numFmtId="0" fontId="55" fillId="0" borderId="21" xfId="0" applyFont="1" applyBorder="1" applyAlignment="1">
      <alignment horizontal="left" vertical="center" wrapText="1"/>
    </xf>
    <xf numFmtId="0" fontId="55" fillId="0" borderId="22" xfId="0" applyFont="1" applyBorder="1" applyAlignment="1">
      <alignment horizontal="left" vertical="center" wrapText="1"/>
    </xf>
    <xf numFmtId="0" fontId="55" fillId="0" borderId="23" xfId="0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vertical="center" wrapText="1"/>
    </xf>
    <xf numFmtId="0" fontId="63" fillId="0" borderId="30" xfId="0" applyFont="1" applyBorder="1" applyAlignment="1">
      <alignment vertical="center" wrapText="1"/>
    </xf>
    <xf numFmtId="0" fontId="63" fillId="0" borderId="31" xfId="0" applyFont="1" applyBorder="1" applyAlignment="1">
      <alignment vertical="center" wrapText="1"/>
    </xf>
    <xf numFmtId="0" fontId="61" fillId="0" borderId="16" xfId="0" applyFont="1" applyBorder="1" applyAlignment="1">
      <alignment vertical="center" wrapText="1"/>
    </xf>
    <xf numFmtId="185" fontId="61" fillId="0" borderId="25" xfId="0" applyNumberFormat="1" applyFont="1" applyBorder="1" applyAlignment="1">
      <alignment horizontal="right" vertical="center" wrapText="1" indent="1"/>
    </xf>
    <xf numFmtId="0" fontId="64" fillId="0" borderId="16" xfId="0" applyFont="1" applyBorder="1" applyAlignment="1">
      <alignment vertical="center" wrapText="1"/>
    </xf>
    <xf numFmtId="185" fontId="63" fillId="0" borderId="25" xfId="0" applyNumberFormat="1" applyFont="1" applyBorder="1" applyAlignment="1">
      <alignment horizontal="right" vertical="center" wrapText="1" indent="1"/>
    </xf>
    <xf numFmtId="0" fontId="63" fillId="0" borderId="16" xfId="0" applyFont="1" applyBorder="1" applyAlignment="1">
      <alignment vertical="center" wrapText="1"/>
    </xf>
    <xf numFmtId="185" fontId="65" fillId="0" borderId="25" xfId="0" applyNumberFormat="1" applyFont="1" applyBorder="1" applyAlignment="1">
      <alignment horizontal="right" vertical="center" wrapText="1" indent="1"/>
    </xf>
    <xf numFmtId="0" fontId="63" fillId="0" borderId="25" xfId="0" applyFont="1" applyBorder="1" applyAlignment="1">
      <alignment horizontal="right" vertical="center" wrapText="1" indent="1"/>
    </xf>
    <xf numFmtId="0" fontId="61" fillId="0" borderId="25" xfId="0" applyFont="1" applyBorder="1" applyAlignment="1">
      <alignment horizontal="right" vertical="center" wrapText="1" indent="1"/>
    </xf>
    <xf numFmtId="41" fontId="61" fillId="0" borderId="25" xfId="0" applyNumberFormat="1" applyFont="1" applyBorder="1" applyAlignment="1">
      <alignment horizontal="right" vertical="center" wrapText="1" indent="1"/>
    </xf>
    <xf numFmtId="0" fontId="61" fillId="0" borderId="0" xfId="0" applyFont="1" applyBorder="1" applyAlignment="1">
      <alignment vertical="center" wrapText="1"/>
    </xf>
    <xf numFmtId="0" fontId="63" fillId="0" borderId="24" xfId="0" applyFont="1" applyBorder="1" applyAlignment="1">
      <alignment vertical="center" wrapText="1"/>
    </xf>
    <xf numFmtId="0" fontId="61" fillId="0" borderId="30" xfId="0" applyFont="1" applyBorder="1" applyAlignment="1">
      <alignment horizontal="center" vertical="center" wrapText="1"/>
    </xf>
    <xf numFmtId="0" fontId="61" fillId="0" borderId="0" xfId="0" applyFont="1" applyBorder="1" applyAlignment="1">
      <alignment horizontal="right" vertical="center" wrapText="1" indent="1"/>
    </xf>
    <xf numFmtId="0" fontId="64" fillId="0" borderId="16" xfId="0" applyFont="1" applyBorder="1" applyAlignment="1">
      <alignment horizontal="left" vertical="center" wrapText="1" indent="1"/>
    </xf>
    <xf numFmtId="0" fontId="66" fillId="0" borderId="26" xfId="0" applyFont="1" applyBorder="1" applyAlignment="1">
      <alignment vertical="center" wrapText="1"/>
    </xf>
    <xf numFmtId="0" fontId="61" fillId="0" borderId="30" xfId="0" applyFont="1" applyBorder="1" applyAlignment="1">
      <alignment horizontal="center" vertical="center" wrapText="1"/>
    </xf>
    <xf numFmtId="0" fontId="61" fillId="0" borderId="24" xfId="0" applyFont="1" applyBorder="1" applyAlignment="1">
      <alignment horizontal="center" vertical="center" wrapText="1"/>
    </xf>
    <xf numFmtId="0" fontId="61" fillId="0" borderId="32" xfId="0" applyFont="1" applyBorder="1" applyAlignment="1">
      <alignment vertical="center" wrapText="1"/>
    </xf>
    <xf numFmtId="185" fontId="61" fillId="0" borderId="23" xfId="0" applyNumberFormat="1" applyFont="1" applyBorder="1" applyAlignment="1">
      <alignment horizontal="right" vertical="center" wrapText="1" indent="1"/>
    </xf>
    <xf numFmtId="3" fontId="1" fillId="0" borderId="33" xfId="0" applyNumberFormat="1" applyFont="1" applyBorder="1" applyAlignment="1">
      <alignment horizontal="right" vertical="center" wrapText="1"/>
    </xf>
    <xf numFmtId="49" fontId="1" fillId="0" borderId="24" xfId="0" applyNumberFormat="1" applyFont="1" applyBorder="1" applyAlignment="1">
      <alignment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zoomScalePageLayoutView="0" workbookViewId="0" topLeftCell="A22">
      <selection activeCell="N23" sqref="N23"/>
    </sheetView>
  </sheetViews>
  <sheetFormatPr defaultColWidth="9.140625" defaultRowHeight="12.75"/>
  <cols>
    <col min="7" max="7" width="17.421875" style="0" customWidth="1"/>
    <col min="8" max="8" width="9.140625" style="0" hidden="1" customWidth="1"/>
    <col min="9" max="9" width="17.8515625" style="1" customWidth="1"/>
    <col min="10" max="10" width="11.421875" style="0" customWidth="1"/>
    <col min="11" max="11" width="12.8515625" style="0" customWidth="1"/>
    <col min="12" max="12" width="12.57421875" style="0" customWidth="1"/>
  </cols>
  <sheetData>
    <row r="1" spans="1:9" s="2" customFormat="1" ht="15.75">
      <c r="A1" s="55" t="s">
        <v>5</v>
      </c>
      <c r="B1" s="55"/>
      <c r="C1" s="55"/>
      <c r="D1" s="55"/>
      <c r="E1" s="55"/>
      <c r="F1" s="55"/>
      <c r="G1" s="55"/>
      <c r="H1" s="55"/>
      <c r="I1" s="55"/>
    </row>
    <row r="2" spans="1:9" s="3" customFormat="1" ht="15.75">
      <c r="A2" s="55" t="s">
        <v>0</v>
      </c>
      <c r="B2" s="55"/>
      <c r="C2" s="55"/>
      <c r="D2" s="55"/>
      <c r="E2" s="55"/>
      <c r="F2" s="55"/>
      <c r="G2" s="55"/>
      <c r="H2" s="55"/>
      <c r="I2" s="55"/>
    </row>
    <row r="3" spans="1:9" s="3" customFormat="1" ht="15.75">
      <c r="A3" s="55" t="s">
        <v>58</v>
      </c>
      <c r="B3" s="55"/>
      <c r="C3" s="55"/>
      <c r="D3" s="55"/>
      <c r="E3" s="55"/>
      <c r="F3" s="55"/>
      <c r="G3" s="55"/>
      <c r="H3" s="55"/>
      <c r="I3" s="55"/>
    </row>
    <row r="4" s="2" customFormat="1" ht="12.75">
      <c r="I4" s="7"/>
    </row>
    <row r="5" spans="1:9" s="2" customFormat="1" ht="24" customHeight="1">
      <c r="A5" s="66" t="s">
        <v>59</v>
      </c>
      <c r="B5" s="66"/>
      <c r="C5" s="66"/>
      <c r="D5" s="66"/>
      <c r="E5" s="66"/>
      <c r="F5" s="66"/>
      <c r="G5" s="66"/>
      <c r="H5" s="66"/>
      <c r="I5" s="66"/>
    </row>
    <row r="6" spans="1:9" s="3" customFormat="1" ht="15.75">
      <c r="A6" s="72" t="s">
        <v>6</v>
      </c>
      <c r="B6" s="72"/>
      <c r="C6" s="72"/>
      <c r="D6" s="72"/>
      <c r="E6" s="72"/>
      <c r="F6" s="72"/>
      <c r="G6" s="72"/>
      <c r="H6" s="8"/>
      <c r="I6" s="6" t="s">
        <v>13</v>
      </c>
    </row>
    <row r="7" spans="1:9" s="3" customFormat="1" ht="15.75" customHeight="1">
      <c r="A7" s="56">
        <v>1</v>
      </c>
      <c r="B7" s="56"/>
      <c r="C7" s="56"/>
      <c r="D7" s="56"/>
      <c r="E7" s="56"/>
      <c r="F7" s="56"/>
      <c r="G7" s="56"/>
      <c r="H7" s="10"/>
      <c r="I7" s="11">
        <v>2</v>
      </c>
    </row>
    <row r="8" spans="1:9" s="3" customFormat="1" ht="24" customHeight="1">
      <c r="A8" s="57" t="s">
        <v>7</v>
      </c>
      <c r="B8" s="57"/>
      <c r="C8" s="57"/>
      <c r="D8" s="57"/>
      <c r="E8" s="57"/>
      <c r="F8" s="57"/>
      <c r="G8" s="57"/>
      <c r="H8" s="9"/>
      <c r="I8" s="16">
        <f>I9</f>
        <v>48642.9</v>
      </c>
    </row>
    <row r="9" spans="1:9" s="3" customFormat="1" ht="15.75">
      <c r="A9" s="61" t="s">
        <v>1</v>
      </c>
      <c r="B9" s="61"/>
      <c r="C9" s="61"/>
      <c r="D9" s="61"/>
      <c r="E9" s="61"/>
      <c r="F9" s="61"/>
      <c r="G9" s="61"/>
      <c r="H9" s="9"/>
      <c r="I9" s="16">
        <f>I10+I11+I12+I13</f>
        <v>48642.9</v>
      </c>
    </row>
    <row r="10" spans="1:9" s="3" customFormat="1" ht="15.75">
      <c r="A10" s="62" t="s">
        <v>21</v>
      </c>
      <c r="B10" s="62"/>
      <c r="C10" s="62"/>
      <c r="D10" s="62"/>
      <c r="E10" s="62"/>
      <c r="F10" s="62"/>
      <c r="G10" s="62"/>
      <c r="H10" s="5"/>
      <c r="I10" s="17">
        <v>41400</v>
      </c>
    </row>
    <row r="11" spans="1:9" s="3" customFormat="1" ht="15.75">
      <c r="A11" s="62" t="s">
        <v>22</v>
      </c>
      <c r="B11" s="62"/>
      <c r="C11" s="62"/>
      <c r="D11" s="62"/>
      <c r="E11" s="62"/>
      <c r="F11" s="62"/>
      <c r="G11" s="62"/>
      <c r="H11" s="5"/>
      <c r="I11" s="17">
        <v>5765</v>
      </c>
    </row>
    <row r="12" spans="1:9" s="3" customFormat="1" ht="15.75">
      <c r="A12" s="62" t="s">
        <v>38</v>
      </c>
      <c r="B12" s="62"/>
      <c r="C12" s="62"/>
      <c r="D12" s="62"/>
      <c r="E12" s="62"/>
      <c r="F12" s="62"/>
      <c r="G12" s="62"/>
      <c r="H12" s="5"/>
      <c r="I12" s="17">
        <v>1665</v>
      </c>
    </row>
    <row r="13" spans="1:9" s="3" customFormat="1" ht="15.75">
      <c r="A13" s="62" t="s">
        <v>23</v>
      </c>
      <c r="B13" s="62"/>
      <c r="C13" s="62"/>
      <c r="D13" s="62"/>
      <c r="E13" s="62"/>
      <c r="F13" s="62"/>
      <c r="G13" s="62"/>
      <c r="H13" s="5"/>
      <c r="I13" s="17">
        <v>-187.1</v>
      </c>
    </row>
    <row r="14" spans="1:9" s="3" customFormat="1" ht="15.75">
      <c r="A14" s="69"/>
      <c r="B14" s="69"/>
      <c r="C14" s="69"/>
      <c r="D14" s="69"/>
      <c r="E14" s="69"/>
      <c r="F14" s="69"/>
      <c r="G14" s="69"/>
      <c r="H14" s="5"/>
      <c r="I14" s="18"/>
    </row>
    <row r="15" spans="1:9" s="3" customFormat="1" ht="15.75">
      <c r="A15" s="57" t="s">
        <v>2</v>
      </c>
      <c r="B15" s="57"/>
      <c r="C15" s="57"/>
      <c r="D15" s="57"/>
      <c r="E15" s="57"/>
      <c r="F15" s="57"/>
      <c r="G15" s="57"/>
      <c r="H15" s="5"/>
      <c r="I15" s="16">
        <f>I16+I21</f>
        <v>117986.4</v>
      </c>
    </row>
    <row r="16" spans="1:9" s="3" customFormat="1" ht="15.75">
      <c r="A16" s="62" t="s">
        <v>3</v>
      </c>
      <c r="B16" s="62"/>
      <c r="C16" s="62"/>
      <c r="D16" s="62"/>
      <c r="E16" s="62"/>
      <c r="F16" s="62"/>
      <c r="G16" s="62"/>
      <c r="H16" s="5"/>
      <c r="I16" s="16">
        <v>117986.4</v>
      </c>
    </row>
    <row r="17" spans="1:9" s="3" customFormat="1" ht="15.75">
      <c r="A17" s="62" t="s">
        <v>20</v>
      </c>
      <c r="B17" s="62"/>
      <c r="C17" s="62"/>
      <c r="D17" s="62"/>
      <c r="E17" s="62"/>
      <c r="F17" s="62"/>
      <c r="G17" s="62"/>
      <c r="H17" s="5"/>
      <c r="I17" s="16"/>
    </row>
    <row r="18" spans="1:11" s="3" customFormat="1" ht="15.75">
      <c r="A18" s="70" t="s">
        <v>39</v>
      </c>
      <c r="B18" s="70"/>
      <c r="C18" s="70"/>
      <c r="D18" s="70"/>
      <c r="E18" s="70"/>
      <c r="F18" s="70"/>
      <c r="G18" s="70"/>
      <c r="H18" s="5"/>
      <c r="I18" s="18">
        <v>75829.7</v>
      </c>
      <c r="K18" s="44"/>
    </row>
    <row r="19" spans="1:12" s="3" customFormat="1" ht="15.75">
      <c r="A19" s="63" t="s">
        <v>40</v>
      </c>
      <c r="B19" s="64"/>
      <c r="C19" s="64"/>
      <c r="D19" s="64"/>
      <c r="E19" s="64"/>
      <c r="F19" s="64"/>
      <c r="G19" s="65"/>
      <c r="H19" s="25"/>
      <c r="I19" s="18">
        <v>55843.7</v>
      </c>
      <c r="K19" s="44"/>
      <c r="L19" s="53"/>
    </row>
    <row r="20" spans="1:12" s="3" customFormat="1" ht="15.75">
      <c r="A20" s="46" t="s">
        <v>41</v>
      </c>
      <c r="B20" s="47"/>
      <c r="C20" s="47"/>
      <c r="D20" s="47"/>
      <c r="E20" s="47"/>
      <c r="F20" s="47"/>
      <c r="G20" s="48"/>
      <c r="H20" s="25"/>
      <c r="I20" s="18">
        <v>300</v>
      </c>
      <c r="K20" s="44"/>
      <c r="L20" s="53"/>
    </row>
    <row r="21" spans="1:12" s="3" customFormat="1" ht="15.75">
      <c r="A21" s="71" t="s">
        <v>4</v>
      </c>
      <c r="B21" s="71"/>
      <c r="C21" s="71"/>
      <c r="D21" s="71"/>
      <c r="E21" s="71"/>
      <c r="F21" s="71"/>
      <c r="G21" s="71"/>
      <c r="H21" s="5"/>
      <c r="I21" s="16">
        <f>I22</f>
        <v>0</v>
      </c>
      <c r="L21" s="53"/>
    </row>
    <row r="22" spans="1:12" s="3" customFormat="1" ht="15.75">
      <c r="A22" s="58" t="s">
        <v>42</v>
      </c>
      <c r="B22" s="59"/>
      <c r="C22" s="59"/>
      <c r="D22" s="59"/>
      <c r="E22" s="59"/>
      <c r="F22" s="59"/>
      <c r="G22" s="60"/>
      <c r="H22" s="25"/>
      <c r="I22" s="18">
        <v>0</v>
      </c>
      <c r="L22" s="53"/>
    </row>
    <row r="23" spans="1:12" s="3" customFormat="1" ht="15.75">
      <c r="A23" s="68"/>
      <c r="B23" s="68"/>
      <c r="C23" s="68"/>
      <c r="D23" s="68"/>
      <c r="E23" s="68"/>
      <c r="F23" s="68"/>
      <c r="G23" s="68"/>
      <c r="H23" s="5"/>
      <c r="I23" s="18"/>
      <c r="L23" s="53"/>
    </row>
    <row r="24" spans="1:12" s="3" customFormat="1" ht="15.75">
      <c r="A24" s="12" t="s">
        <v>14</v>
      </c>
      <c r="B24" s="5"/>
      <c r="C24" s="5"/>
      <c r="D24" s="5"/>
      <c r="E24" s="5"/>
      <c r="F24" s="5"/>
      <c r="G24" s="5"/>
      <c r="H24" s="5"/>
      <c r="I24" s="19">
        <f>I25+I26</f>
        <v>69343.5</v>
      </c>
      <c r="L24" s="53"/>
    </row>
    <row r="25" spans="1:12" s="3" customFormat="1" ht="15.75">
      <c r="A25" s="62" t="s">
        <v>15</v>
      </c>
      <c r="B25" s="62"/>
      <c r="C25" s="62"/>
      <c r="D25" s="62"/>
      <c r="E25" s="62"/>
      <c r="F25" s="62"/>
      <c r="G25" s="62"/>
      <c r="H25" s="5"/>
      <c r="I25" s="20">
        <v>110058.6</v>
      </c>
      <c r="L25" s="53"/>
    </row>
    <row r="26" spans="1:12" s="3" customFormat="1" ht="15.75">
      <c r="A26" s="57" t="s">
        <v>16</v>
      </c>
      <c r="B26" s="57"/>
      <c r="C26" s="57"/>
      <c r="D26" s="57"/>
      <c r="E26" s="57"/>
      <c r="F26" s="57"/>
      <c r="G26" s="57"/>
      <c r="H26" s="5"/>
      <c r="I26" s="20">
        <v>-40715.1</v>
      </c>
      <c r="L26" s="53"/>
    </row>
    <row r="27" spans="1:12" s="4" customFormat="1" ht="15.75">
      <c r="A27" s="73" t="s">
        <v>17</v>
      </c>
      <c r="B27" s="73"/>
      <c r="C27" s="73"/>
      <c r="D27" s="73"/>
      <c r="E27" s="73"/>
      <c r="F27" s="73"/>
      <c r="G27" s="73"/>
      <c r="H27" s="12"/>
      <c r="I27" s="17">
        <f>I28</f>
        <v>6000</v>
      </c>
      <c r="L27" s="54"/>
    </row>
    <row r="28" spans="1:12" s="4" customFormat="1" ht="32.25" customHeight="1">
      <c r="A28" s="58" t="s">
        <v>44</v>
      </c>
      <c r="B28" s="59"/>
      <c r="C28" s="59"/>
      <c r="D28" s="59"/>
      <c r="E28" s="59"/>
      <c r="F28" s="59"/>
      <c r="G28" s="60"/>
      <c r="H28" s="24"/>
      <c r="I28" s="17">
        <v>6000</v>
      </c>
      <c r="L28" s="54"/>
    </row>
    <row r="29" spans="1:9" s="4" customFormat="1" ht="15.75">
      <c r="A29" s="67" t="s">
        <v>18</v>
      </c>
      <c r="B29" s="67"/>
      <c r="C29" s="67"/>
      <c r="D29" s="67"/>
      <c r="E29" s="67"/>
      <c r="F29" s="67"/>
      <c r="G29" s="67"/>
      <c r="H29" s="12"/>
      <c r="I29" s="17">
        <v>-46715.1</v>
      </c>
    </row>
    <row r="30" spans="1:11" s="4" customFormat="1" ht="21" customHeight="1">
      <c r="A30" s="58" t="s">
        <v>43</v>
      </c>
      <c r="B30" s="59"/>
      <c r="C30" s="59"/>
      <c r="D30" s="59"/>
      <c r="E30" s="59"/>
      <c r="F30" s="59"/>
      <c r="G30" s="60"/>
      <c r="H30" s="12"/>
      <c r="I30" s="17">
        <v>-675</v>
      </c>
      <c r="K30" s="45"/>
    </row>
    <row r="31" spans="1:9" s="4" customFormat="1" ht="30.75" customHeight="1">
      <c r="A31" s="58" t="s">
        <v>45</v>
      </c>
      <c r="B31" s="59"/>
      <c r="C31" s="59"/>
      <c r="D31" s="59"/>
      <c r="E31" s="59"/>
      <c r="F31" s="59"/>
      <c r="G31" s="60"/>
      <c r="H31" s="12"/>
      <c r="I31" s="17">
        <v>-46040.1</v>
      </c>
    </row>
    <row r="32" spans="1:11" s="3" customFormat="1" ht="15.75">
      <c r="A32" s="57" t="s">
        <v>19</v>
      </c>
      <c r="B32" s="57"/>
      <c r="C32" s="57"/>
      <c r="D32" s="57"/>
      <c r="E32" s="57"/>
      <c r="F32" s="57"/>
      <c r="G32" s="57"/>
      <c r="H32" s="5"/>
      <c r="I32" s="16">
        <v>0</v>
      </c>
      <c r="K32" s="44"/>
    </row>
    <row r="33" spans="1:9" s="3" customFormat="1" ht="15.75">
      <c r="A33" s="69"/>
      <c r="B33" s="69"/>
      <c r="C33" s="69"/>
      <c r="D33" s="69"/>
      <c r="E33" s="69"/>
      <c r="F33" s="69"/>
      <c r="G33" s="69"/>
      <c r="H33" s="5"/>
      <c r="I33" s="18"/>
    </row>
    <row r="34" spans="1:9" s="3" customFormat="1" ht="15.75">
      <c r="A34" s="57" t="s">
        <v>8</v>
      </c>
      <c r="B34" s="57"/>
      <c r="C34" s="57"/>
      <c r="D34" s="57"/>
      <c r="E34" s="57"/>
      <c r="F34" s="57"/>
      <c r="G34" s="57"/>
      <c r="H34" s="5"/>
      <c r="I34" s="16">
        <v>0</v>
      </c>
    </row>
    <row r="35" spans="1:9" s="3" customFormat="1" ht="15.75">
      <c r="A35" s="69"/>
      <c r="B35" s="69"/>
      <c r="C35" s="69"/>
      <c r="D35" s="69"/>
      <c r="E35" s="69"/>
      <c r="F35" s="69"/>
      <c r="G35" s="69"/>
      <c r="H35" s="13"/>
      <c r="I35" s="21"/>
    </row>
    <row r="36" spans="1:9" s="3" customFormat="1" ht="15.75">
      <c r="A36" s="75">
        <v>1</v>
      </c>
      <c r="B36" s="75"/>
      <c r="C36" s="75"/>
      <c r="D36" s="75"/>
      <c r="E36" s="75"/>
      <c r="F36" s="75"/>
      <c r="G36" s="75"/>
      <c r="H36" s="10"/>
      <c r="I36" s="49">
        <v>2</v>
      </c>
    </row>
    <row r="37" spans="1:9" s="3" customFormat="1" ht="15.75">
      <c r="A37" s="74" t="s">
        <v>9</v>
      </c>
      <c r="B37" s="74"/>
      <c r="C37" s="74"/>
      <c r="D37" s="74"/>
      <c r="E37" s="74"/>
      <c r="F37" s="74"/>
      <c r="G37" s="74"/>
      <c r="H37" s="5"/>
      <c r="I37" s="16">
        <f>I39+I40+I41+I43</f>
        <v>117986.4</v>
      </c>
    </row>
    <row r="38" spans="1:9" s="3" customFormat="1" ht="15.75">
      <c r="A38" s="80"/>
      <c r="B38" s="80"/>
      <c r="C38" s="80"/>
      <c r="D38" s="80"/>
      <c r="E38" s="80"/>
      <c r="F38" s="80"/>
      <c r="G38" s="80"/>
      <c r="H38" s="5"/>
      <c r="I38" s="18"/>
    </row>
    <row r="39" spans="1:9" s="3" customFormat="1" ht="30.75" customHeight="1">
      <c r="A39" s="76" t="s">
        <v>10</v>
      </c>
      <c r="B39" s="76"/>
      <c r="C39" s="76"/>
      <c r="D39" s="76"/>
      <c r="E39" s="76"/>
      <c r="F39" s="76"/>
      <c r="G39" s="76"/>
      <c r="H39" s="15"/>
      <c r="I39" s="17">
        <v>50053.4</v>
      </c>
    </row>
    <row r="40" spans="1:9" s="3" customFormat="1" ht="30.75" customHeight="1">
      <c r="A40" s="76" t="s">
        <v>11</v>
      </c>
      <c r="B40" s="76"/>
      <c r="C40" s="76"/>
      <c r="D40" s="76"/>
      <c r="E40" s="76"/>
      <c r="F40" s="76"/>
      <c r="G40" s="76"/>
      <c r="H40" s="15"/>
      <c r="I40" s="17">
        <v>10689.6</v>
      </c>
    </row>
    <row r="41" spans="1:9" s="3" customFormat="1" ht="30.75" customHeight="1">
      <c r="A41" s="76" t="s">
        <v>46</v>
      </c>
      <c r="B41" s="76"/>
      <c r="C41" s="76"/>
      <c r="D41" s="76"/>
      <c r="E41" s="76"/>
      <c r="F41" s="76"/>
      <c r="G41" s="76"/>
      <c r="H41" s="15"/>
      <c r="I41" s="17">
        <v>26990.4</v>
      </c>
    </row>
    <row r="42" spans="1:9" s="3" customFormat="1" ht="30.75" customHeight="1">
      <c r="A42" s="76" t="s">
        <v>57</v>
      </c>
      <c r="B42" s="76"/>
      <c r="C42" s="76"/>
      <c r="D42" s="76"/>
      <c r="E42" s="76"/>
      <c r="F42" s="76"/>
      <c r="G42" s="76"/>
      <c r="H42" s="15"/>
      <c r="I42" s="17">
        <v>26990.4</v>
      </c>
    </row>
    <row r="43" spans="1:9" s="3" customFormat="1" ht="15.75">
      <c r="A43" s="76" t="s">
        <v>12</v>
      </c>
      <c r="B43" s="76"/>
      <c r="C43" s="76"/>
      <c r="D43" s="76"/>
      <c r="E43" s="76"/>
      <c r="F43" s="76"/>
      <c r="G43" s="76"/>
      <c r="H43" s="15"/>
      <c r="I43" s="17">
        <v>30253</v>
      </c>
    </row>
    <row r="44" spans="1:9" s="3" customFormat="1" ht="15.75">
      <c r="A44" s="80"/>
      <c r="B44" s="80"/>
      <c r="C44" s="80"/>
      <c r="D44" s="80"/>
      <c r="E44" s="80"/>
      <c r="F44" s="80"/>
      <c r="G44" s="80"/>
      <c r="H44" s="5"/>
      <c r="I44" s="18"/>
    </row>
    <row r="45" spans="1:9" s="3" customFormat="1" ht="15.75">
      <c r="A45" s="81"/>
      <c r="B45" s="81"/>
      <c r="C45" s="81"/>
      <c r="D45" s="81"/>
      <c r="E45" s="81"/>
      <c r="F45" s="81"/>
      <c r="G45" s="81"/>
      <c r="H45" s="10"/>
      <c r="I45" s="22"/>
    </row>
    <row r="46" spans="1:9" s="3" customFormat="1" ht="31.5" customHeight="1">
      <c r="A46" s="77" t="s">
        <v>60</v>
      </c>
      <c r="B46" s="78"/>
      <c r="C46" s="78"/>
      <c r="D46" s="78"/>
      <c r="E46" s="78"/>
      <c r="F46" s="78"/>
      <c r="G46" s="79"/>
      <c r="H46" s="5"/>
      <c r="I46" s="16">
        <v>51549.6</v>
      </c>
    </row>
    <row r="47" spans="1:9" s="3" customFormat="1" ht="15.75">
      <c r="A47" s="80"/>
      <c r="B47" s="80"/>
      <c r="C47" s="80"/>
      <c r="D47" s="80"/>
      <c r="E47" s="80"/>
      <c r="F47" s="80"/>
      <c r="G47" s="80"/>
      <c r="H47" s="5"/>
      <c r="I47" s="18"/>
    </row>
    <row r="48" spans="1:9" s="2" customFormat="1" ht="30.75" customHeight="1">
      <c r="A48" s="77" t="s">
        <v>61</v>
      </c>
      <c r="B48" s="78"/>
      <c r="C48" s="78"/>
      <c r="D48" s="78"/>
      <c r="E48" s="78"/>
      <c r="F48" s="78"/>
      <c r="G48" s="79"/>
      <c r="H48" s="14"/>
      <c r="I48" s="16">
        <v>41262.9</v>
      </c>
    </row>
    <row r="49" spans="1:9" s="2" customFormat="1" ht="15.75">
      <c r="A49" s="80"/>
      <c r="B49" s="80"/>
      <c r="C49" s="80"/>
      <c r="D49" s="80"/>
      <c r="E49" s="80"/>
      <c r="F49" s="80"/>
      <c r="G49" s="80"/>
      <c r="H49" s="14"/>
      <c r="I49" s="23"/>
    </row>
    <row r="50" spans="1:9" s="2" customFormat="1" ht="15.75">
      <c r="A50" s="82"/>
      <c r="B50" s="82"/>
      <c r="C50" s="82"/>
      <c r="D50" s="82"/>
      <c r="E50" s="82"/>
      <c r="F50" s="82"/>
      <c r="G50" s="82"/>
      <c r="I50" s="7"/>
    </row>
    <row r="51" s="2" customFormat="1" ht="12.75">
      <c r="I51" s="7"/>
    </row>
  </sheetData>
  <sheetProtection/>
  <mergeCells count="47">
    <mergeCell ref="A50:G50"/>
    <mergeCell ref="A38:G38"/>
    <mergeCell ref="A39:G39"/>
    <mergeCell ref="A49:G49"/>
    <mergeCell ref="A46:G46"/>
    <mergeCell ref="A47:G47"/>
    <mergeCell ref="A42:G42"/>
    <mergeCell ref="A35:G35"/>
    <mergeCell ref="A48:G48"/>
    <mergeCell ref="A40:G40"/>
    <mergeCell ref="A43:G43"/>
    <mergeCell ref="A44:G44"/>
    <mergeCell ref="A45:G45"/>
    <mergeCell ref="A41:G41"/>
    <mergeCell ref="A34:G34"/>
    <mergeCell ref="A37:G37"/>
    <mergeCell ref="A17:G17"/>
    <mergeCell ref="A11:G11"/>
    <mergeCell ref="A15:G15"/>
    <mergeCell ref="A32:G32"/>
    <mergeCell ref="A12:G12"/>
    <mergeCell ref="A13:G13"/>
    <mergeCell ref="A36:G36"/>
    <mergeCell ref="A6:G6"/>
    <mergeCell ref="A25:G25"/>
    <mergeCell ref="A26:G26"/>
    <mergeCell ref="A27:G27"/>
    <mergeCell ref="A30:G30"/>
    <mergeCell ref="A33:G33"/>
    <mergeCell ref="A29:G29"/>
    <mergeCell ref="A23:G23"/>
    <mergeCell ref="A28:G28"/>
    <mergeCell ref="A16:G16"/>
    <mergeCell ref="A14:G14"/>
    <mergeCell ref="A18:G18"/>
    <mergeCell ref="A22:G22"/>
    <mergeCell ref="A21:G21"/>
    <mergeCell ref="A1:I1"/>
    <mergeCell ref="A2:I2"/>
    <mergeCell ref="A3:I3"/>
    <mergeCell ref="A7:G7"/>
    <mergeCell ref="A8:G8"/>
    <mergeCell ref="A31:G31"/>
    <mergeCell ref="A9:G9"/>
    <mergeCell ref="A10:G10"/>
    <mergeCell ref="A19:G19"/>
    <mergeCell ref="A5:I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9"/>
  <sheetViews>
    <sheetView zoomScalePageLayoutView="0" workbookViewId="0" topLeftCell="A178">
      <selection activeCell="H10" sqref="H10"/>
    </sheetView>
  </sheetViews>
  <sheetFormatPr defaultColWidth="9.140625" defaultRowHeight="12.75"/>
  <cols>
    <col min="1" max="1" width="21.28125" style="27" customWidth="1"/>
    <col min="2" max="2" width="64.57421875" style="28" customWidth="1"/>
    <col min="3" max="3" width="18.7109375" style="28" customWidth="1"/>
    <col min="4" max="4" width="15.140625" style="28" customWidth="1"/>
    <col min="5" max="5" width="14.57421875" style="35" customWidth="1"/>
    <col min="6" max="16384" width="9.140625" style="28" customWidth="1"/>
  </cols>
  <sheetData>
    <row r="1" spans="1:5" ht="15.75">
      <c r="A1" s="37"/>
      <c r="B1"/>
      <c r="C1"/>
      <c r="E1" s="29"/>
    </row>
    <row r="2" spans="1:5" ht="15.75">
      <c r="A2" s="55" t="s">
        <v>26</v>
      </c>
      <c r="B2" s="55"/>
      <c r="C2" s="55"/>
      <c r="E2" s="29"/>
    </row>
    <row r="3" spans="1:5" ht="15.75">
      <c r="A3" s="26"/>
      <c r="B3" s="40"/>
      <c r="C3" s="40"/>
      <c r="E3" s="29"/>
    </row>
    <row r="4" spans="1:5" ht="32.25" customHeight="1">
      <c r="A4" s="83" t="s">
        <v>106</v>
      </c>
      <c r="B4" s="83"/>
      <c r="C4" s="83"/>
      <c r="E4" s="29"/>
    </row>
    <row r="5" spans="1:5" ht="15.75">
      <c r="A5" s="41"/>
      <c r="B5" s="40"/>
      <c r="C5" s="40"/>
      <c r="E5" s="29"/>
    </row>
    <row r="6" spans="1:5" ht="16.5" customHeight="1">
      <c r="A6" s="84" t="s">
        <v>27</v>
      </c>
      <c r="B6" s="84"/>
      <c r="C6" s="84"/>
      <c r="E6" s="29"/>
    </row>
    <row r="7" spans="1:5" ht="16.5" thickBot="1">
      <c r="A7" s="38"/>
      <c r="B7"/>
      <c r="C7"/>
      <c r="E7" s="29"/>
    </row>
    <row r="8" spans="1:5" ht="16.5" thickBot="1">
      <c r="A8" s="95" t="s">
        <v>62</v>
      </c>
      <c r="B8" s="96"/>
      <c r="C8" s="97"/>
      <c r="E8" s="42"/>
    </row>
    <row r="9" spans="1:5" ht="15.75">
      <c r="A9" s="98" t="s">
        <v>63</v>
      </c>
      <c r="B9" s="98" t="s">
        <v>64</v>
      </c>
      <c r="C9" s="99" t="s">
        <v>28</v>
      </c>
      <c r="D9" s="30"/>
      <c r="E9" s="42"/>
    </row>
    <row r="10" spans="1:5" s="32" customFormat="1" ht="22.5" customHeight="1" thickBot="1">
      <c r="A10" s="100"/>
      <c r="B10" s="100"/>
      <c r="C10" s="101" t="s">
        <v>65</v>
      </c>
      <c r="D10" s="31"/>
      <c r="E10" s="29"/>
    </row>
    <row r="11" spans="1:5" ht="16.5" thickBot="1">
      <c r="A11" s="103"/>
      <c r="B11" s="101"/>
      <c r="C11" s="99"/>
      <c r="D11" s="30"/>
      <c r="E11" s="29"/>
    </row>
    <row r="12" spans="1:5" ht="26.25" thickBot="1">
      <c r="A12" s="52" t="s">
        <v>29</v>
      </c>
      <c r="B12" s="104" t="s">
        <v>66</v>
      </c>
      <c r="C12" s="105">
        <f>SUM(C13:C19)</f>
        <v>50053400</v>
      </c>
      <c r="D12" s="30"/>
      <c r="E12" s="29"/>
    </row>
    <row r="13" spans="1:5" ht="26.25" thickBot="1">
      <c r="A13" s="106" t="s">
        <v>48</v>
      </c>
      <c r="B13" s="107" t="s">
        <v>30</v>
      </c>
      <c r="C13" s="108">
        <v>8475200</v>
      </c>
      <c r="D13" s="30"/>
      <c r="E13" s="29"/>
    </row>
    <row r="14" spans="1:5" ht="16.5" customHeight="1" thickBot="1">
      <c r="A14" s="106" t="s">
        <v>49</v>
      </c>
      <c r="B14" s="109" t="s">
        <v>31</v>
      </c>
      <c r="C14" s="108">
        <v>4657000</v>
      </c>
      <c r="D14" s="30"/>
      <c r="E14" s="29"/>
    </row>
    <row r="15" spans="1:5" ht="26.25" thickBot="1">
      <c r="A15" s="106" t="s">
        <v>50</v>
      </c>
      <c r="B15" s="107" t="s">
        <v>67</v>
      </c>
      <c r="C15" s="108">
        <v>3294600</v>
      </c>
      <c r="D15" s="30"/>
      <c r="E15" s="50"/>
    </row>
    <row r="16" spans="1:5" ht="26.25" thickBot="1">
      <c r="A16" s="106" t="s">
        <v>51</v>
      </c>
      <c r="B16" s="107" t="s">
        <v>32</v>
      </c>
      <c r="C16" s="108">
        <v>25261400</v>
      </c>
      <c r="D16" s="30"/>
      <c r="E16" s="29"/>
    </row>
    <row r="17" spans="1:5" ht="26.25" thickBot="1">
      <c r="A17" s="106" t="s">
        <v>52</v>
      </c>
      <c r="B17" s="107" t="s">
        <v>33</v>
      </c>
      <c r="C17" s="108">
        <v>1885100</v>
      </c>
      <c r="D17" s="30"/>
      <c r="E17" s="29"/>
    </row>
    <row r="18" spans="1:5" ht="26.25" thickBot="1">
      <c r="A18" s="106" t="s">
        <v>53</v>
      </c>
      <c r="B18" s="107" t="s">
        <v>34</v>
      </c>
      <c r="C18" s="108">
        <v>4707900</v>
      </c>
      <c r="D18" s="30"/>
      <c r="E18" s="29"/>
    </row>
    <row r="19" spans="1:5" ht="16.5" thickBot="1">
      <c r="A19" s="106" t="s">
        <v>54</v>
      </c>
      <c r="B19" s="107" t="s">
        <v>35</v>
      </c>
      <c r="C19" s="108">
        <v>1772200</v>
      </c>
      <c r="D19" s="30"/>
      <c r="E19" s="29"/>
    </row>
    <row r="20" spans="1:5" ht="26.25" thickBot="1">
      <c r="A20" s="52" t="s">
        <v>25</v>
      </c>
      <c r="B20" s="110" t="s">
        <v>68</v>
      </c>
      <c r="C20" s="111">
        <f>SUM(C21:C21)</f>
        <v>10689600</v>
      </c>
      <c r="D20" s="30"/>
      <c r="E20" s="29"/>
    </row>
    <row r="21" spans="1:5" ht="26.25" thickBot="1">
      <c r="A21" s="106" t="s">
        <v>55</v>
      </c>
      <c r="B21" s="107" t="s">
        <v>36</v>
      </c>
      <c r="C21" s="108">
        <v>10689600</v>
      </c>
      <c r="D21" s="30"/>
      <c r="E21" s="29"/>
    </row>
    <row r="22" spans="1:5" ht="16.5" thickBot="1">
      <c r="A22" s="52" t="s">
        <v>37</v>
      </c>
      <c r="B22" s="104" t="s">
        <v>69</v>
      </c>
      <c r="C22" s="111">
        <f>SUM(C23:C23)</f>
        <v>26990400</v>
      </c>
      <c r="D22" s="30"/>
      <c r="E22" s="29"/>
    </row>
    <row r="23" spans="1:5" ht="26.25" thickBot="1">
      <c r="A23" s="106" t="s">
        <v>56</v>
      </c>
      <c r="B23" s="107" t="s">
        <v>70</v>
      </c>
      <c r="C23" s="108">
        <v>26990400</v>
      </c>
      <c r="D23" s="30"/>
      <c r="E23" s="29"/>
    </row>
    <row r="24" spans="1:5" ht="16.5" thickBot="1">
      <c r="A24" s="112" t="s">
        <v>47</v>
      </c>
      <c r="B24" s="104" t="s">
        <v>71</v>
      </c>
      <c r="C24" s="111">
        <v>30253000</v>
      </c>
      <c r="D24" s="30"/>
      <c r="E24" s="29"/>
    </row>
    <row r="25" spans="1:5" ht="16.5" thickBot="1">
      <c r="A25" s="113"/>
      <c r="B25" s="104" t="s">
        <v>72</v>
      </c>
      <c r="C25" s="114">
        <f>C12+C20+C22+C24</f>
        <v>117986400</v>
      </c>
      <c r="D25" s="30"/>
      <c r="E25" s="29"/>
    </row>
    <row r="26" spans="1:5" ht="35.25" customHeight="1" thickBot="1">
      <c r="A26" s="116" t="s">
        <v>73</v>
      </c>
      <c r="B26" s="117"/>
      <c r="C26" s="118"/>
      <c r="D26" s="30"/>
      <c r="E26" s="29"/>
    </row>
    <row r="27" spans="1:5" ht="15.75">
      <c r="A27" s="115"/>
      <c r="B27" s="115"/>
      <c r="C27" s="115"/>
      <c r="D27" s="30"/>
      <c r="E27" s="29"/>
    </row>
    <row r="28" spans="1:5" ht="15.75" customHeight="1">
      <c r="A28" s="85" t="s">
        <v>74</v>
      </c>
      <c r="B28" s="85"/>
      <c r="C28" s="85"/>
      <c r="D28" s="30"/>
      <c r="E28" s="29"/>
    </row>
    <row r="29" spans="1:5" ht="9" customHeight="1" thickBot="1">
      <c r="A29" s="85"/>
      <c r="B29" s="85"/>
      <c r="C29" s="85"/>
      <c r="D29" s="30"/>
      <c r="E29" s="29"/>
    </row>
    <row r="30" spans="1:5" ht="15.75" customHeight="1">
      <c r="A30" s="119"/>
      <c r="B30" s="142" t="s">
        <v>75</v>
      </c>
      <c r="C30" s="141"/>
      <c r="D30" s="30"/>
      <c r="E30" s="29"/>
    </row>
    <row r="31" spans="1:5" ht="26.25" thickBot="1">
      <c r="A31" s="121"/>
      <c r="B31" s="126" t="s">
        <v>76</v>
      </c>
      <c r="C31" s="43"/>
      <c r="D31" s="30"/>
      <c r="E31" s="29"/>
    </row>
    <row r="32" spans="1:5" ht="15.75">
      <c r="A32" s="86"/>
      <c r="B32" s="98" t="s">
        <v>86</v>
      </c>
      <c r="C32" s="99" t="s">
        <v>28</v>
      </c>
      <c r="D32" s="30"/>
      <c r="E32" s="29"/>
    </row>
    <row r="33" spans="1:5" ht="16.5" thickBot="1">
      <c r="A33" s="102"/>
      <c r="B33" s="100"/>
      <c r="C33" s="101" t="s">
        <v>65</v>
      </c>
      <c r="D33" s="30"/>
      <c r="E33" s="29"/>
    </row>
    <row r="34" spans="1:5" ht="16.5" customHeight="1" thickBot="1">
      <c r="A34" s="86"/>
      <c r="B34" s="139" t="s">
        <v>77</v>
      </c>
      <c r="C34" s="140">
        <f>SUM(C36+C38+C39)</f>
        <v>8475200</v>
      </c>
      <c r="D34" s="30"/>
      <c r="E34" s="29"/>
    </row>
    <row r="35" spans="1:5" ht="16.5" thickBot="1">
      <c r="A35" s="87"/>
      <c r="B35" s="124" t="s">
        <v>24</v>
      </c>
      <c r="C35" s="125"/>
      <c r="D35" s="30"/>
      <c r="E35" s="29"/>
    </row>
    <row r="36" spans="1:5" ht="16.5" thickBot="1">
      <c r="A36" s="88"/>
      <c r="B36" s="126" t="s">
        <v>78</v>
      </c>
      <c r="C36" s="125">
        <v>6602400</v>
      </c>
      <c r="D36" s="30"/>
      <c r="E36" s="29"/>
    </row>
    <row r="37" spans="1:5" ht="16.5" thickBot="1">
      <c r="A37" s="88"/>
      <c r="B37" s="124" t="s">
        <v>79</v>
      </c>
      <c r="C37" s="127">
        <v>6602400</v>
      </c>
      <c r="D37" s="30"/>
      <c r="E37" s="29"/>
    </row>
    <row r="38" spans="1:5" ht="16.5" thickBot="1">
      <c r="A38" s="88"/>
      <c r="B38" s="126" t="s">
        <v>80</v>
      </c>
      <c r="C38" s="125">
        <v>1872800</v>
      </c>
      <c r="D38" s="30"/>
      <c r="E38" s="29"/>
    </row>
    <row r="39" spans="1:5" ht="16.5" thickBot="1">
      <c r="A39" s="88"/>
      <c r="B39" s="126" t="s">
        <v>81</v>
      </c>
      <c r="C39" s="125">
        <v>0</v>
      </c>
      <c r="E39" s="29"/>
    </row>
    <row r="40" spans="1:5" ht="16.5" customHeight="1" thickBot="1">
      <c r="A40" s="90"/>
      <c r="B40" s="122"/>
      <c r="C40" s="128"/>
      <c r="D40" s="33"/>
      <c r="E40" s="34"/>
    </row>
    <row r="41" spans="1:5" ht="16.5" thickBot="1">
      <c r="A41" s="90"/>
      <c r="B41" s="122" t="s">
        <v>82</v>
      </c>
      <c r="C41" s="129"/>
      <c r="D41" s="35"/>
      <c r="E41" s="29"/>
    </row>
    <row r="42" spans="1:5" ht="16.5" thickBot="1">
      <c r="A42" s="90"/>
      <c r="B42" s="122" t="s">
        <v>83</v>
      </c>
      <c r="C42" s="130">
        <f>C34+C41</f>
        <v>8475200</v>
      </c>
      <c r="E42" s="29"/>
    </row>
    <row r="43" spans="1:5" ht="16.5" thickBot="1">
      <c r="A43" s="91"/>
      <c r="B43" s="89"/>
      <c r="C43" s="89"/>
      <c r="E43" s="29"/>
    </row>
    <row r="44" spans="1:5" ht="15.75">
      <c r="A44" s="92"/>
      <c r="B44" s="132" t="s">
        <v>84</v>
      </c>
      <c r="C44" s="98"/>
      <c r="E44" s="29"/>
    </row>
    <row r="45" spans="1:5" ht="26.25" thickBot="1">
      <c r="A45" s="90"/>
      <c r="B45" s="120" t="s">
        <v>85</v>
      </c>
      <c r="C45" s="133"/>
      <c r="E45" s="29"/>
    </row>
    <row r="46" spans="1:5" ht="15.75">
      <c r="A46" s="90"/>
      <c r="B46" s="98" t="s">
        <v>86</v>
      </c>
      <c r="C46" s="99" t="s">
        <v>28</v>
      </c>
      <c r="E46" s="29"/>
    </row>
    <row r="47" spans="1:5" ht="16.5" customHeight="1" thickBot="1">
      <c r="A47" s="90"/>
      <c r="B47" s="100"/>
      <c r="C47" s="101" t="s">
        <v>65</v>
      </c>
      <c r="E47" s="29"/>
    </row>
    <row r="48" spans="1:5" ht="28.5" customHeight="1" thickBot="1">
      <c r="A48" s="90"/>
      <c r="B48" s="122" t="s">
        <v>77</v>
      </c>
      <c r="C48" s="123">
        <f>SUM(C50+C52+C53)</f>
        <v>4657000</v>
      </c>
      <c r="E48" s="29"/>
    </row>
    <row r="49" spans="1:5" ht="16.5" thickBot="1">
      <c r="A49" s="90"/>
      <c r="B49" s="124" t="s">
        <v>24</v>
      </c>
      <c r="C49" s="125"/>
      <c r="E49" s="29"/>
    </row>
    <row r="50" spans="1:5" ht="16.5" thickBot="1">
      <c r="A50" s="90"/>
      <c r="B50" s="126" t="s">
        <v>78</v>
      </c>
      <c r="C50" s="125">
        <v>3424100</v>
      </c>
      <c r="E50" s="29"/>
    </row>
    <row r="51" spans="1:5" ht="16.5" thickBot="1">
      <c r="A51" s="90"/>
      <c r="B51" s="124" t="s">
        <v>79</v>
      </c>
      <c r="C51" s="127">
        <v>3424100</v>
      </c>
      <c r="E51" s="29"/>
    </row>
    <row r="52" spans="1:5" ht="16.5" thickBot="1">
      <c r="A52" s="90"/>
      <c r="B52" s="126" t="s">
        <v>80</v>
      </c>
      <c r="C52" s="125">
        <v>1232900</v>
      </c>
      <c r="E52" s="29"/>
    </row>
    <row r="53" spans="1:5" ht="16.5" thickBot="1">
      <c r="A53" s="90"/>
      <c r="B53" s="126" t="s">
        <v>81</v>
      </c>
      <c r="C53" s="125">
        <v>0</v>
      </c>
      <c r="E53" s="29"/>
    </row>
    <row r="54" spans="1:5" s="36" customFormat="1" ht="18.75" customHeight="1" thickBot="1">
      <c r="A54" s="93"/>
      <c r="B54" s="122"/>
      <c r="C54" s="125"/>
      <c r="E54" s="29"/>
    </row>
    <row r="55" spans="1:5" s="36" customFormat="1" ht="18.75" customHeight="1" thickBot="1">
      <c r="A55" s="93"/>
      <c r="B55" s="122" t="s">
        <v>82</v>
      </c>
      <c r="C55" s="123"/>
      <c r="E55" s="29"/>
    </row>
    <row r="56" spans="1:5" s="36" customFormat="1" ht="18.75" customHeight="1" thickBot="1">
      <c r="A56" s="93"/>
      <c r="B56" s="122" t="s">
        <v>83</v>
      </c>
      <c r="C56" s="130">
        <f>C48+C55</f>
        <v>4657000</v>
      </c>
      <c r="E56" s="29"/>
    </row>
    <row r="57" spans="1:5" s="36" customFormat="1" ht="18.75" customHeight="1" thickBot="1">
      <c r="A57" s="93"/>
      <c r="B57" s="131"/>
      <c r="C57" s="134"/>
      <c r="E57" s="29"/>
    </row>
    <row r="58" spans="1:5" ht="25.5" customHeight="1">
      <c r="A58" s="90"/>
      <c r="B58" s="132" t="s">
        <v>87</v>
      </c>
      <c r="C58" s="98"/>
      <c r="E58" s="29"/>
    </row>
    <row r="59" spans="1:5" ht="31.5" customHeight="1" thickBot="1">
      <c r="A59" s="90"/>
      <c r="B59" s="120" t="s">
        <v>67</v>
      </c>
      <c r="C59" s="133"/>
      <c r="E59" s="29"/>
    </row>
    <row r="60" spans="1:5" ht="15.75">
      <c r="A60" s="90"/>
      <c r="B60" s="98" t="s">
        <v>86</v>
      </c>
      <c r="C60" s="99" t="s">
        <v>28</v>
      </c>
      <c r="E60" s="29"/>
    </row>
    <row r="61" spans="1:5" ht="16.5" thickBot="1">
      <c r="A61" s="90"/>
      <c r="B61" s="100"/>
      <c r="C61" s="101" t="s">
        <v>65</v>
      </c>
      <c r="E61" s="29"/>
    </row>
    <row r="62" spans="1:5" ht="16.5" thickBot="1">
      <c r="A62" s="90"/>
      <c r="B62" s="122" t="s">
        <v>77</v>
      </c>
      <c r="C62" s="123">
        <f>SUM(C64+C66+C67)</f>
        <v>3294600</v>
      </c>
      <c r="E62" s="29"/>
    </row>
    <row r="63" spans="1:3" ht="16.5" thickBot="1">
      <c r="A63" s="90"/>
      <c r="B63" s="124" t="s">
        <v>24</v>
      </c>
      <c r="C63" s="125"/>
    </row>
    <row r="64" spans="1:3" ht="16.5" thickBot="1">
      <c r="A64" s="90"/>
      <c r="B64" s="126" t="s">
        <v>78</v>
      </c>
      <c r="C64" s="125">
        <v>2024800</v>
      </c>
    </row>
    <row r="65" spans="1:3" ht="16.5" thickBot="1">
      <c r="A65" s="90"/>
      <c r="B65" s="124" t="s">
        <v>79</v>
      </c>
      <c r="C65" s="127">
        <v>2024800</v>
      </c>
    </row>
    <row r="66" spans="1:3" ht="16.5" thickBot="1">
      <c r="A66" s="90"/>
      <c r="B66" s="126" t="s">
        <v>80</v>
      </c>
      <c r="C66" s="125">
        <v>1269800</v>
      </c>
    </row>
    <row r="67" spans="1:3" ht="26.25" customHeight="1" thickBot="1">
      <c r="A67" s="90"/>
      <c r="B67" s="126" t="s">
        <v>81</v>
      </c>
      <c r="C67" s="125">
        <v>0</v>
      </c>
    </row>
    <row r="68" spans="1:3" ht="16.5" thickBot="1">
      <c r="A68" s="90"/>
      <c r="B68" s="122"/>
      <c r="C68" s="125"/>
    </row>
    <row r="69" spans="1:3" ht="25.5" customHeight="1" thickBot="1">
      <c r="A69" s="90"/>
      <c r="B69" s="122" t="s">
        <v>82</v>
      </c>
      <c r="C69" s="123"/>
    </row>
    <row r="70" spans="1:3" ht="16.5" thickBot="1">
      <c r="A70" s="90"/>
      <c r="B70" s="122" t="s">
        <v>83</v>
      </c>
      <c r="C70" s="130">
        <f>C62+C69</f>
        <v>3294600</v>
      </c>
    </row>
    <row r="71" spans="1:3" ht="16.5" thickBot="1">
      <c r="A71" s="90"/>
      <c r="B71" s="131"/>
      <c r="C71" s="134"/>
    </row>
    <row r="72" spans="1:3" ht="15.75">
      <c r="A72" s="90"/>
      <c r="B72" s="132" t="s">
        <v>88</v>
      </c>
      <c r="C72" s="98"/>
    </row>
    <row r="73" spans="1:3" ht="26.25" thickBot="1">
      <c r="A73" s="90"/>
      <c r="B73" s="120" t="s">
        <v>32</v>
      </c>
      <c r="C73" s="133"/>
    </row>
    <row r="74" spans="1:3" ht="15.75">
      <c r="A74" s="90"/>
      <c r="B74" s="98" t="s">
        <v>86</v>
      </c>
      <c r="C74" s="99" t="s">
        <v>28</v>
      </c>
    </row>
    <row r="75" spans="1:3" ht="16.5" thickBot="1">
      <c r="A75" s="90"/>
      <c r="B75" s="100"/>
      <c r="C75" s="101" t="s">
        <v>65</v>
      </c>
    </row>
    <row r="76" spans="1:3" ht="16.5" thickBot="1">
      <c r="A76" s="90"/>
      <c r="B76" s="122" t="s">
        <v>77</v>
      </c>
      <c r="C76" s="123">
        <f>SUM(C78+C80+C81)</f>
        <v>24961400</v>
      </c>
    </row>
    <row r="77" spans="1:3" ht="27" customHeight="1" thickBot="1">
      <c r="A77" s="90"/>
      <c r="B77" s="124" t="s">
        <v>24</v>
      </c>
      <c r="C77" s="125"/>
    </row>
    <row r="78" spans="1:3" ht="16.5" thickBot="1">
      <c r="A78" s="90"/>
      <c r="B78" s="126" t="s">
        <v>78</v>
      </c>
      <c r="C78" s="125">
        <v>13666200</v>
      </c>
    </row>
    <row r="79" spans="1:3" ht="16.5" thickBot="1">
      <c r="A79" s="90"/>
      <c r="B79" s="124" t="s">
        <v>79</v>
      </c>
      <c r="C79" s="127">
        <v>13666200</v>
      </c>
    </row>
    <row r="80" spans="1:3" ht="25.5" customHeight="1" thickBot="1">
      <c r="A80" s="90"/>
      <c r="B80" s="126" t="s">
        <v>80</v>
      </c>
      <c r="C80" s="125">
        <v>11295200</v>
      </c>
    </row>
    <row r="81" spans="1:3" ht="16.5" thickBot="1">
      <c r="A81" s="90"/>
      <c r="B81" s="126" t="s">
        <v>81</v>
      </c>
      <c r="C81" s="125">
        <v>0</v>
      </c>
    </row>
    <row r="82" spans="1:3" ht="16.5" thickBot="1">
      <c r="A82" s="90"/>
      <c r="B82" s="122"/>
      <c r="C82" s="125"/>
    </row>
    <row r="83" spans="1:3" ht="16.5" thickBot="1">
      <c r="A83" s="90"/>
      <c r="B83" s="122" t="s">
        <v>82</v>
      </c>
      <c r="C83" s="123">
        <f>C85</f>
        <v>300000</v>
      </c>
    </row>
    <row r="84" spans="1:3" ht="16.5" thickBot="1">
      <c r="A84" s="90"/>
      <c r="B84" s="124" t="s">
        <v>24</v>
      </c>
      <c r="C84" s="125"/>
    </row>
    <row r="85" spans="1:3" ht="51.75" thickBot="1">
      <c r="A85" s="90"/>
      <c r="B85" s="135" t="s">
        <v>89</v>
      </c>
      <c r="C85" s="125">
        <v>300000</v>
      </c>
    </row>
    <row r="86" spans="1:3" ht="16.5" thickBot="1">
      <c r="A86" s="90"/>
      <c r="B86" s="122" t="s">
        <v>83</v>
      </c>
      <c r="C86" s="130">
        <f>C76+C83</f>
        <v>25261400</v>
      </c>
    </row>
    <row r="87" spans="1:3" ht="16.5" thickBot="1">
      <c r="A87" s="90"/>
      <c r="B87" s="131"/>
      <c r="C87" s="134"/>
    </row>
    <row r="88" spans="1:3" ht="15.75">
      <c r="A88" s="90"/>
      <c r="B88" s="132" t="s">
        <v>90</v>
      </c>
      <c r="C88" s="98"/>
    </row>
    <row r="89" spans="1:3" ht="27" customHeight="1" thickBot="1">
      <c r="A89" s="90"/>
      <c r="B89" s="120" t="s">
        <v>91</v>
      </c>
      <c r="C89" s="133"/>
    </row>
    <row r="90" spans="1:3" ht="15.75">
      <c r="A90" s="90"/>
      <c r="B90" s="98" t="s">
        <v>86</v>
      </c>
      <c r="C90" s="99" t="s">
        <v>28</v>
      </c>
    </row>
    <row r="91" spans="1:3" ht="16.5" thickBot="1">
      <c r="A91" s="90"/>
      <c r="B91" s="100"/>
      <c r="C91" s="101" t="s">
        <v>65</v>
      </c>
    </row>
    <row r="92" spans="1:3" ht="16.5" thickBot="1">
      <c r="A92" s="90"/>
      <c r="B92" s="122" t="s">
        <v>77</v>
      </c>
      <c r="C92" s="123">
        <f>SUM(C94+C96+C97)</f>
        <v>1885100</v>
      </c>
    </row>
    <row r="93" spans="1:3" ht="25.5" customHeight="1" thickBot="1">
      <c r="A93" s="90"/>
      <c r="B93" s="124" t="s">
        <v>24</v>
      </c>
      <c r="C93" s="125"/>
    </row>
    <row r="94" spans="1:3" ht="16.5" thickBot="1">
      <c r="A94" s="90"/>
      <c r="B94" s="126" t="s">
        <v>78</v>
      </c>
      <c r="C94" s="125">
        <v>1706300</v>
      </c>
    </row>
    <row r="95" spans="1:3" ht="16.5" thickBot="1">
      <c r="A95" s="90"/>
      <c r="B95" s="124" t="s">
        <v>79</v>
      </c>
      <c r="C95" s="127">
        <v>1706300</v>
      </c>
    </row>
    <row r="96" spans="1:3" ht="16.5" thickBot="1">
      <c r="A96" s="90"/>
      <c r="B96" s="126" t="s">
        <v>80</v>
      </c>
      <c r="C96" s="125">
        <v>178800</v>
      </c>
    </row>
    <row r="97" spans="1:3" ht="16.5" thickBot="1">
      <c r="A97" s="90"/>
      <c r="B97" s="126" t="s">
        <v>81</v>
      </c>
      <c r="C97" s="125"/>
    </row>
    <row r="98" spans="1:3" ht="16.5" thickBot="1">
      <c r="A98" s="90"/>
      <c r="B98" s="122"/>
      <c r="C98" s="125"/>
    </row>
    <row r="99" spans="1:3" ht="21" customHeight="1" thickBot="1">
      <c r="A99" s="90"/>
      <c r="B99" s="122" t="s">
        <v>82</v>
      </c>
      <c r="C99" s="123"/>
    </row>
    <row r="100" spans="1:3" ht="16.5" thickBot="1">
      <c r="A100" s="90"/>
      <c r="B100" s="122" t="s">
        <v>83</v>
      </c>
      <c r="C100" s="130">
        <f>C92+C99</f>
        <v>1885100</v>
      </c>
    </row>
    <row r="101" spans="1:3" ht="16.5" thickBot="1">
      <c r="A101" s="90"/>
      <c r="B101" s="131"/>
      <c r="C101" s="134"/>
    </row>
    <row r="102" spans="1:3" ht="15.75">
      <c r="A102" s="90"/>
      <c r="B102" s="132" t="s">
        <v>92</v>
      </c>
      <c r="C102" s="98"/>
    </row>
    <row r="103" spans="1:3" ht="26.25" thickBot="1">
      <c r="A103" s="90"/>
      <c r="B103" s="120" t="s">
        <v>34</v>
      </c>
      <c r="C103" s="133"/>
    </row>
    <row r="104" spans="1:3" ht="16.5" customHeight="1">
      <c r="A104" s="90"/>
      <c r="B104" s="98" t="s">
        <v>86</v>
      </c>
      <c r="C104" s="99" t="s">
        <v>28</v>
      </c>
    </row>
    <row r="105" spans="1:3" ht="16.5" thickBot="1">
      <c r="A105" s="90"/>
      <c r="B105" s="100"/>
      <c r="C105" s="101" t="s">
        <v>65</v>
      </c>
    </row>
    <row r="106" spans="1:3" ht="16.5" thickBot="1">
      <c r="A106" s="90"/>
      <c r="B106" s="122" t="s">
        <v>77</v>
      </c>
      <c r="C106" s="123">
        <f>SUM(C108+C110+C111)</f>
        <v>4707900</v>
      </c>
    </row>
    <row r="107" spans="1:3" ht="16.5" thickBot="1">
      <c r="A107" s="90"/>
      <c r="B107" s="124" t="s">
        <v>24</v>
      </c>
      <c r="C107" s="125"/>
    </row>
    <row r="108" spans="1:3" ht="16.5" thickBot="1">
      <c r="A108" s="90"/>
      <c r="B108" s="126" t="s">
        <v>78</v>
      </c>
      <c r="C108" s="125">
        <v>4197400</v>
      </c>
    </row>
    <row r="109" spans="1:3" ht="16.5" thickBot="1">
      <c r="A109" s="90"/>
      <c r="B109" s="124" t="s">
        <v>79</v>
      </c>
      <c r="C109" s="127">
        <v>4197400</v>
      </c>
    </row>
    <row r="110" spans="1:3" ht="16.5" thickBot="1">
      <c r="A110" s="90"/>
      <c r="B110" s="126" t="s">
        <v>80</v>
      </c>
      <c r="C110" s="125">
        <v>510500</v>
      </c>
    </row>
    <row r="111" spans="1:3" ht="16.5" thickBot="1">
      <c r="A111" s="90"/>
      <c r="B111" s="126" t="s">
        <v>81</v>
      </c>
      <c r="C111" s="125">
        <v>0</v>
      </c>
    </row>
    <row r="112" spans="1:3" ht="16.5" thickBot="1">
      <c r="A112" s="90"/>
      <c r="B112" s="122"/>
      <c r="C112" s="125"/>
    </row>
    <row r="113" spans="1:5" ht="16.5" thickBot="1">
      <c r="A113" s="90"/>
      <c r="B113" s="122" t="s">
        <v>82</v>
      </c>
      <c r="C113" s="123"/>
      <c r="E113" s="51"/>
    </row>
    <row r="114" spans="1:3" ht="16.5" customHeight="1" thickBot="1">
      <c r="A114" s="90"/>
      <c r="B114" s="122" t="s">
        <v>83</v>
      </c>
      <c r="C114" s="130">
        <f>C106+C113</f>
        <v>4707900</v>
      </c>
    </row>
    <row r="115" spans="1:3" ht="16.5" thickBot="1">
      <c r="A115" s="90"/>
      <c r="B115" s="131"/>
      <c r="C115" s="134"/>
    </row>
    <row r="116" spans="1:3" ht="15.75">
      <c r="A116" s="90"/>
      <c r="B116" s="132" t="s">
        <v>93</v>
      </c>
      <c r="C116" s="98"/>
    </row>
    <row r="117" spans="1:3" ht="16.5" thickBot="1">
      <c r="A117" s="90"/>
      <c r="B117" s="120" t="s">
        <v>94</v>
      </c>
      <c r="C117" s="133"/>
    </row>
    <row r="118" spans="1:3" ht="15.75">
      <c r="A118" s="90"/>
      <c r="B118" s="98" t="s">
        <v>86</v>
      </c>
      <c r="C118" s="99" t="s">
        <v>28</v>
      </c>
    </row>
    <row r="119" spans="1:3" ht="24.75" customHeight="1" thickBot="1">
      <c r="A119" s="90"/>
      <c r="B119" s="100"/>
      <c r="C119" s="101" t="s">
        <v>65</v>
      </c>
    </row>
    <row r="120" spans="1:3" ht="16.5" thickBot="1">
      <c r="A120" s="90"/>
      <c r="B120" s="122" t="s">
        <v>77</v>
      </c>
      <c r="C120" s="123">
        <f>SUM(C122+C124+C125)</f>
        <v>1772200</v>
      </c>
    </row>
    <row r="121" spans="1:3" ht="16.5" thickBot="1">
      <c r="A121" s="90"/>
      <c r="B121" s="124" t="s">
        <v>24</v>
      </c>
      <c r="C121" s="125"/>
    </row>
    <row r="122" spans="1:3" ht="16.5" thickBot="1">
      <c r="A122" s="90"/>
      <c r="B122" s="126" t="s">
        <v>78</v>
      </c>
      <c r="C122" s="125">
        <v>583900</v>
      </c>
    </row>
    <row r="123" spans="1:3" ht="16.5" thickBot="1">
      <c r="A123" s="90"/>
      <c r="B123" s="124" t="s">
        <v>79</v>
      </c>
      <c r="C123" s="127">
        <v>583900</v>
      </c>
    </row>
    <row r="124" spans="1:3" ht="25.5" customHeight="1" thickBot="1">
      <c r="A124" s="90"/>
      <c r="B124" s="126" t="s">
        <v>80</v>
      </c>
      <c r="C124" s="125">
        <v>1188300</v>
      </c>
    </row>
    <row r="125" spans="1:3" ht="16.5" thickBot="1">
      <c r="A125" s="90"/>
      <c r="B125" s="126" t="s">
        <v>81</v>
      </c>
      <c r="C125" s="125"/>
    </row>
    <row r="126" spans="1:3" ht="16.5" thickBot="1">
      <c r="A126" s="90"/>
      <c r="B126" s="122"/>
      <c r="C126" s="125"/>
    </row>
    <row r="127" spans="1:3" ht="16.5" thickBot="1">
      <c r="A127" s="90"/>
      <c r="B127" s="122" t="s">
        <v>82</v>
      </c>
      <c r="C127" s="123"/>
    </row>
    <row r="128" spans="1:3" ht="16.5" thickBot="1">
      <c r="A128" s="90"/>
      <c r="B128" s="122" t="s">
        <v>83</v>
      </c>
      <c r="C128" s="130">
        <f>C120+C127</f>
        <v>1772200</v>
      </c>
    </row>
    <row r="129" spans="1:3" ht="16.5" thickBot="1">
      <c r="A129" s="90"/>
      <c r="B129" s="131"/>
      <c r="C129" s="134"/>
    </row>
    <row r="130" spans="1:3" ht="15.75">
      <c r="A130" s="90"/>
      <c r="B130" s="132" t="s">
        <v>95</v>
      </c>
      <c r="C130" s="98"/>
    </row>
    <row r="131" spans="1:3" ht="26.25" thickBot="1">
      <c r="A131" s="90"/>
      <c r="B131" s="120" t="s">
        <v>96</v>
      </c>
      <c r="C131" s="133"/>
    </row>
    <row r="132" spans="1:3" ht="15.75">
      <c r="A132" s="90"/>
      <c r="B132" s="98" t="s">
        <v>86</v>
      </c>
      <c r="C132" s="99" t="s">
        <v>28</v>
      </c>
    </row>
    <row r="133" spans="1:3" ht="16.5" thickBot="1">
      <c r="A133" s="90"/>
      <c r="B133" s="100"/>
      <c r="C133" s="101" t="s">
        <v>65</v>
      </c>
    </row>
    <row r="134" spans="1:3" ht="16.5" thickBot="1">
      <c r="A134" s="90"/>
      <c r="B134" s="122" t="s">
        <v>77</v>
      </c>
      <c r="C134" s="123">
        <f>SUM(C136+C138+C139)</f>
        <v>10689600</v>
      </c>
    </row>
    <row r="135" spans="1:3" ht="16.5" thickBot="1">
      <c r="A135" s="90"/>
      <c r="B135" s="124" t="s">
        <v>24</v>
      </c>
      <c r="C135" s="125"/>
    </row>
    <row r="136" spans="1:3" ht="16.5" thickBot="1">
      <c r="A136" s="90"/>
      <c r="B136" s="126" t="s">
        <v>78</v>
      </c>
      <c r="C136" s="125">
        <v>7917200</v>
      </c>
    </row>
    <row r="137" spans="1:3" ht="16.5" thickBot="1">
      <c r="A137" s="90"/>
      <c r="B137" s="124" t="s">
        <v>79</v>
      </c>
      <c r="C137" s="127">
        <v>7917200</v>
      </c>
    </row>
    <row r="138" spans="1:3" ht="16.5" thickBot="1">
      <c r="A138" s="90"/>
      <c r="B138" s="126" t="s">
        <v>80</v>
      </c>
      <c r="C138" s="125">
        <v>2772400</v>
      </c>
    </row>
    <row r="139" spans="1:3" ht="16.5" thickBot="1">
      <c r="A139" s="90"/>
      <c r="B139" s="126" t="s">
        <v>81</v>
      </c>
      <c r="C139" s="125">
        <v>0</v>
      </c>
    </row>
    <row r="140" spans="1:3" ht="16.5" thickBot="1">
      <c r="A140" s="90"/>
      <c r="B140" s="122"/>
      <c r="C140" s="125"/>
    </row>
    <row r="141" spans="1:3" ht="16.5" thickBot="1">
      <c r="A141" s="90"/>
      <c r="B141" s="122" t="s">
        <v>82</v>
      </c>
      <c r="C141" s="123"/>
    </row>
    <row r="142" spans="1:3" ht="16.5" thickBot="1">
      <c r="A142" s="90"/>
      <c r="B142" s="122" t="s">
        <v>83</v>
      </c>
      <c r="C142" s="130">
        <f>C134+C141</f>
        <v>10689600</v>
      </c>
    </row>
    <row r="143" spans="1:3" ht="16.5" thickBot="1">
      <c r="A143" s="90"/>
      <c r="B143" s="131"/>
      <c r="C143" s="134"/>
    </row>
    <row r="144" spans="1:3" ht="15.75">
      <c r="A144" s="90"/>
      <c r="B144" s="132" t="s">
        <v>97</v>
      </c>
      <c r="C144" s="98"/>
    </row>
    <row r="145" spans="1:3" ht="26.25" thickBot="1">
      <c r="A145" s="90"/>
      <c r="B145" s="120" t="s">
        <v>98</v>
      </c>
      <c r="C145" s="133"/>
    </row>
    <row r="146" spans="1:3" ht="15.75">
      <c r="A146" s="90"/>
      <c r="B146" s="98" t="s">
        <v>86</v>
      </c>
      <c r="C146" s="99" t="s">
        <v>28</v>
      </c>
    </row>
    <row r="147" spans="1:3" ht="16.5" customHeight="1" thickBot="1">
      <c r="A147" s="90"/>
      <c r="B147" s="100"/>
      <c r="C147" s="101" t="s">
        <v>65</v>
      </c>
    </row>
    <row r="148" spans="1:3" ht="16.5" thickBot="1">
      <c r="A148" s="90"/>
      <c r="B148" s="122" t="s">
        <v>77</v>
      </c>
      <c r="C148" s="123">
        <f>C150+C152+C153</f>
        <v>23772700</v>
      </c>
    </row>
    <row r="149" spans="1:3" ht="16.5" thickBot="1">
      <c r="A149" s="90"/>
      <c r="B149" s="124" t="s">
        <v>24</v>
      </c>
      <c r="C149" s="125"/>
    </row>
    <row r="150" spans="1:3" ht="16.5" thickBot="1">
      <c r="A150" s="90"/>
      <c r="B150" s="126" t="s">
        <v>78</v>
      </c>
      <c r="C150" s="125">
        <v>19986000</v>
      </c>
    </row>
    <row r="151" spans="1:3" ht="16.5" thickBot="1">
      <c r="A151" s="90"/>
      <c r="B151" s="124" t="s">
        <v>79</v>
      </c>
      <c r="C151" s="125">
        <v>0</v>
      </c>
    </row>
    <row r="152" spans="1:3" ht="16.5" thickBot="1">
      <c r="A152" s="92"/>
      <c r="B152" s="126" t="s">
        <v>80</v>
      </c>
      <c r="C152" s="125">
        <v>3786700</v>
      </c>
    </row>
    <row r="153" spans="1:3" ht="16.5" thickBot="1">
      <c r="A153" s="92"/>
      <c r="B153" s="126" t="s">
        <v>81</v>
      </c>
      <c r="C153" s="125">
        <v>0</v>
      </c>
    </row>
    <row r="154" spans="1:3" ht="16.5" thickBot="1">
      <c r="A154" s="92"/>
      <c r="B154" s="122"/>
      <c r="C154" s="125"/>
    </row>
    <row r="155" spans="1:3" ht="16.5" thickBot="1">
      <c r="A155" s="92"/>
      <c r="B155" s="122" t="s">
        <v>82</v>
      </c>
      <c r="C155" s="123">
        <f>C157+C158</f>
        <v>3217700</v>
      </c>
    </row>
    <row r="156" spans="1:3" ht="16.5" thickBot="1">
      <c r="A156" s="92"/>
      <c r="B156" s="124" t="s">
        <v>24</v>
      </c>
      <c r="C156" s="125"/>
    </row>
    <row r="157" spans="1:3" ht="16.5" thickBot="1">
      <c r="A157" s="90"/>
      <c r="B157" s="135" t="s">
        <v>99</v>
      </c>
      <c r="C157" s="125">
        <v>16200</v>
      </c>
    </row>
    <row r="158" spans="1:3" ht="26.25" thickBot="1">
      <c r="A158" s="94"/>
      <c r="B158" s="135" t="s">
        <v>100</v>
      </c>
      <c r="C158" s="125">
        <v>3201500</v>
      </c>
    </row>
    <row r="159" spans="1:3" ht="16.5" thickBot="1">
      <c r="A159" s="94"/>
      <c r="B159" s="122" t="s">
        <v>83</v>
      </c>
      <c r="C159" s="130">
        <f>C151+C158</f>
        <v>3201500</v>
      </c>
    </row>
    <row r="160" spans="1:3" ht="27.75" customHeight="1" thickBot="1">
      <c r="A160" s="90"/>
      <c r="B160" s="131"/>
      <c r="C160" s="134"/>
    </row>
    <row r="161" spans="1:3" ht="15.75">
      <c r="A161" s="90"/>
      <c r="B161" s="132" t="s">
        <v>101</v>
      </c>
      <c r="C161" s="98"/>
    </row>
    <row r="162" spans="1:3" ht="16.5" thickBot="1">
      <c r="A162" s="90"/>
      <c r="B162" s="120" t="s">
        <v>102</v>
      </c>
      <c r="C162" s="133"/>
    </row>
    <row r="163" spans="1:3" ht="15.75">
      <c r="A163" s="90"/>
      <c r="B163" s="98" t="s">
        <v>86</v>
      </c>
      <c r="C163" s="99" t="s">
        <v>28</v>
      </c>
    </row>
    <row r="164" spans="2:3" ht="16.5" thickBot="1">
      <c r="B164" s="100"/>
      <c r="C164" s="101" t="s">
        <v>65</v>
      </c>
    </row>
    <row r="165" spans="2:3" ht="16.5" thickBot="1">
      <c r="B165" s="122" t="s">
        <v>77</v>
      </c>
      <c r="C165" s="123">
        <f>SUM(C167+C169+C170)</f>
        <v>30253000</v>
      </c>
    </row>
    <row r="166" spans="2:3" ht="16.5" thickBot="1">
      <c r="B166" s="124" t="s">
        <v>24</v>
      </c>
      <c r="C166" s="125"/>
    </row>
    <row r="167" spans="2:3" ht="16.5" thickBot="1">
      <c r="B167" s="126" t="s">
        <v>78</v>
      </c>
      <c r="C167" s="125">
        <v>15721400</v>
      </c>
    </row>
    <row r="168" spans="1:3" ht="16.5" thickBot="1">
      <c r="A168" s="39"/>
      <c r="B168" s="124" t="s">
        <v>79</v>
      </c>
      <c r="C168" s="127">
        <v>15721400</v>
      </c>
    </row>
    <row r="169" spans="2:3" ht="16.5" thickBot="1">
      <c r="B169" s="126" t="s">
        <v>80</v>
      </c>
      <c r="C169" s="125">
        <v>14531600</v>
      </c>
    </row>
    <row r="170" spans="2:3" ht="16.5" thickBot="1">
      <c r="B170" s="126" t="s">
        <v>81</v>
      </c>
      <c r="C170" s="125">
        <v>0</v>
      </c>
    </row>
    <row r="171" spans="2:3" ht="16.5" thickBot="1">
      <c r="B171" s="122"/>
      <c r="C171" s="125"/>
    </row>
    <row r="172" spans="2:3" ht="16.5" thickBot="1">
      <c r="B172" s="122" t="s">
        <v>82</v>
      </c>
      <c r="C172" s="123"/>
    </row>
    <row r="173" spans="2:3" ht="16.5" thickBot="1">
      <c r="B173" s="122" t="s">
        <v>83</v>
      </c>
      <c r="C173" s="123">
        <f>C165+C172</f>
        <v>30253000</v>
      </c>
    </row>
    <row r="174" spans="2:3" ht="15.75">
      <c r="B174" s="131"/>
      <c r="C174" s="134"/>
    </row>
    <row r="175" spans="2:3" ht="15.75">
      <c r="B175"/>
      <c r="C175"/>
    </row>
    <row r="176" spans="2:3" ht="16.5" thickBot="1">
      <c r="B176" s="136"/>
      <c r="C176" s="136"/>
    </row>
    <row r="177" spans="2:3" ht="26.25" thickBot="1">
      <c r="B177" s="137" t="s">
        <v>103</v>
      </c>
      <c r="C177" s="138"/>
    </row>
    <row r="178" spans="2:3" ht="15.75">
      <c r="B178" s="98" t="s">
        <v>104</v>
      </c>
      <c r="C178" s="99" t="s">
        <v>28</v>
      </c>
    </row>
    <row r="179" spans="2:3" ht="16.5" thickBot="1">
      <c r="B179" s="100"/>
      <c r="C179" s="101" t="s">
        <v>65</v>
      </c>
    </row>
    <row r="180" spans="2:3" ht="16.5" thickBot="1">
      <c r="B180" s="122" t="s">
        <v>77</v>
      </c>
      <c r="C180" s="123">
        <f>C182+C184+C185</f>
        <v>114468700</v>
      </c>
    </row>
    <row r="181" spans="2:3" ht="16.5" thickBot="1">
      <c r="B181" s="124" t="s">
        <v>24</v>
      </c>
      <c r="C181" s="125"/>
    </row>
    <row r="182" spans="2:3" ht="16.5" thickBot="1">
      <c r="B182" s="126" t="s">
        <v>78</v>
      </c>
      <c r="C182" s="125">
        <f>C36+C50+C64+C78+C94+C108+C122+C136+C150+C167</f>
        <v>75829700</v>
      </c>
    </row>
    <row r="183" spans="2:3" ht="16.5" thickBot="1">
      <c r="B183" s="124" t="s">
        <v>79</v>
      </c>
      <c r="C183" s="127">
        <f>C37+C51+C65+C79+C95+C109+C123+C137+C151+C168</f>
        <v>55843700</v>
      </c>
    </row>
    <row r="184" spans="2:3" ht="16.5" thickBot="1">
      <c r="B184" s="126" t="s">
        <v>80</v>
      </c>
      <c r="C184" s="127">
        <f>C38+C52+C66+C80+C96+C110+C124+C138+C152+C169</f>
        <v>38639000</v>
      </c>
    </row>
    <row r="185" spans="2:3" ht="16.5" thickBot="1">
      <c r="B185" s="126" t="s">
        <v>81</v>
      </c>
      <c r="C185" s="127">
        <f>C39+C53+C67+C81+C97+C111+C125+C139+C153+C170</f>
        <v>0</v>
      </c>
    </row>
    <row r="186" spans="2:3" ht="16.5" thickBot="1">
      <c r="B186" s="122"/>
      <c r="C186" s="125"/>
    </row>
    <row r="187" spans="2:3" ht="16.5" thickBot="1">
      <c r="B187" s="122" t="s">
        <v>105</v>
      </c>
      <c r="C187" s="123">
        <f>C41+C55+C69+C83+C99+C113+C127+C141+C155+C172</f>
        <v>3517700</v>
      </c>
    </row>
    <row r="188" spans="2:3" ht="16.5" thickBot="1">
      <c r="B188" s="135"/>
      <c r="C188" s="125"/>
    </row>
    <row r="189" spans="2:3" ht="16.5" thickBot="1">
      <c r="B189" s="122" t="s">
        <v>83</v>
      </c>
      <c r="C189" s="123">
        <f>C180+C187</f>
        <v>117986400</v>
      </c>
    </row>
  </sheetData>
  <sheetProtection/>
  <mergeCells count="29">
    <mergeCell ref="B32:B33"/>
    <mergeCell ref="A8:C8"/>
    <mergeCell ref="A9:A10"/>
    <mergeCell ref="B9:B10"/>
    <mergeCell ref="A26:C26"/>
    <mergeCell ref="A27:C27"/>
    <mergeCell ref="A28:C29"/>
    <mergeCell ref="A2:C2"/>
    <mergeCell ref="A4:C4"/>
    <mergeCell ref="A6:C6"/>
    <mergeCell ref="C44:C45"/>
    <mergeCell ref="B46:B47"/>
    <mergeCell ref="C58:C59"/>
    <mergeCell ref="B60:B61"/>
    <mergeCell ref="C72:C73"/>
    <mergeCell ref="B74:B75"/>
    <mergeCell ref="C88:C89"/>
    <mergeCell ref="B90:B91"/>
    <mergeCell ref="C102:C103"/>
    <mergeCell ref="B104:B105"/>
    <mergeCell ref="C116:C117"/>
    <mergeCell ref="B118:B119"/>
    <mergeCell ref="C130:C131"/>
    <mergeCell ref="B132:B133"/>
    <mergeCell ref="C144:C145"/>
    <mergeCell ref="B146:B147"/>
    <mergeCell ref="C161:C162"/>
    <mergeCell ref="B163:B164"/>
    <mergeCell ref="B178:B179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LGrozdanova</dc:creator>
  <cp:keywords/>
  <dc:description/>
  <cp:lastModifiedBy>Diana Stankulova</cp:lastModifiedBy>
  <cp:lastPrinted>2023-08-15T10:39:29Z</cp:lastPrinted>
  <dcterms:created xsi:type="dcterms:W3CDTF">2014-01-08T09:52:12Z</dcterms:created>
  <dcterms:modified xsi:type="dcterms:W3CDTF">2024-02-08T14:13:25Z</dcterms:modified>
  <cp:category/>
  <cp:version/>
  <cp:contentType/>
  <cp:contentStatus/>
</cp:coreProperties>
</file>