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11175" tabRatio="889" activeTab="0"/>
  </bookViews>
  <sheets>
    <sheet name="30 Януари 2024" sheetId="1" r:id="rId1"/>
    <sheet name="30 Септември" sheetId="2" r:id="rId2"/>
    <sheet name="30 Май 2023" sheetId="3" r:id="rId3"/>
    <sheet name="30 януари 2023" sheetId="4" r:id="rId4"/>
    <sheet name="30 Септември 2022" sheetId="5" r:id="rId5"/>
    <sheet name="31 Май 2022" sheetId="6" r:id="rId6"/>
    <sheet name="30 Януари 2022" sheetId="7" r:id="rId7"/>
    <sheet name="30 Септември 2021" sheetId="8" r:id="rId8"/>
    <sheet name="31 Май 2021" sheetId="9" r:id="rId9"/>
    <sheet name="30 Януари 2021" sheetId="10" r:id="rId10"/>
    <sheet name="30 Септември 2020" sheetId="11" r:id="rId11"/>
    <sheet name="30 май 2020" sheetId="12" r:id="rId12"/>
    <sheet name="30 януари 2020 г." sheetId="13" r:id="rId13"/>
    <sheet name="30 септември 2019" sheetId="14" r:id="rId14"/>
    <sheet name="30 май 2019 г." sheetId="15" r:id="rId15"/>
    <sheet name="30 януари 2019" sheetId="16" r:id="rId16"/>
  </sheets>
  <definedNames/>
  <calcPr fullCalcOnLoad="1"/>
</workbook>
</file>

<file path=xl/sharedStrings.xml><?xml version="1.0" encoding="utf-8"?>
<sst xmlns="http://schemas.openxmlformats.org/spreadsheetml/2006/main" count="194" uniqueCount="48">
  <si>
    <t>ООП</t>
  </si>
  <si>
    <t>Екобулпак АД</t>
  </si>
  <si>
    <t>Екоколект АД</t>
  </si>
  <si>
    <t>Екопак България АД</t>
  </si>
  <si>
    <t>Булекопак АД</t>
  </si>
  <si>
    <t>ОБЩО</t>
  </si>
  <si>
    <t>Количество опаковки, пуснати на пазара за посочения период (тона)</t>
  </si>
  <si>
    <t>Пазарен дял на ООп (%)</t>
  </si>
  <si>
    <t>Обхванато население съгласно пазарния дял (жители)</t>
  </si>
  <si>
    <t>Обхванато население съгласно чл. 84 от ЗУО (жители)</t>
  </si>
  <si>
    <t>Екопартнърс АД</t>
  </si>
  <si>
    <r>
      <t xml:space="preserve">ПАЗАРЕН ДЯЛ НА ОРГАНИЗАЦИИТЕ ПО ОПОЛЗОТВОРЯВАНЕ НА ОТПАДЪЦИ ОТ ОПАКОВКИ ПО ЧЛ. 29 ОТ НАРЕДБАТА ЗА ОПАКОВКИТЕ И ОТПАДЪЦИТЕ ОТ ОПАКОВКИ КЪМ </t>
    </r>
    <r>
      <rPr>
        <b/>
        <u val="single"/>
        <sz val="11"/>
        <color indexed="8"/>
        <rFont val="Calibri"/>
        <family val="2"/>
      </rPr>
      <t>30 ЯНУАРИ 2019 Г.</t>
    </r>
    <r>
      <rPr>
        <b/>
        <sz val="11"/>
        <color indexed="8"/>
        <rFont val="Calibri"/>
        <family val="2"/>
      </rPr>
      <t xml:space="preserve">
</t>
    </r>
  </si>
  <si>
    <r>
      <t xml:space="preserve">ПАЗАРЕН ДЯЛ НА ОРГАНИЗАЦИИТЕ ПО ОПОЛЗОТВОРЯВАНЕ НА ОТПАДЪЦИ ОТ ОПАКОВКИ ПО ЧЛ. 29 ОТ НАРЕДБАТА ЗА ОПАКОВКИТЕ И ОТПАДЪЦИТЕ ОТ ОПАКОВКИ КЪМ </t>
    </r>
    <r>
      <rPr>
        <b/>
        <u val="single"/>
        <sz val="11"/>
        <color indexed="8"/>
        <rFont val="Calibri"/>
        <family val="2"/>
      </rPr>
      <t>30 МАЙ 2019 Г.</t>
    </r>
    <r>
      <rPr>
        <b/>
        <sz val="11"/>
        <color indexed="8"/>
        <rFont val="Calibri"/>
        <family val="2"/>
      </rPr>
      <t xml:space="preserve">
</t>
    </r>
  </si>
  <si>
    <r>
      <t xml:space="preserve">ПАЗАРЕН ДЯЛ НА ОРГАНИЗАЦИИТЕ ПО ОПОЛЗОТВОРЯВАНЕ НА ОТПАДЪЦИ ОТ ОПАКОВКИ ПО ЧЛ. 29 ОТ НАРЕДБАТА ЗА ОПАКОВКИТЕ И ОТПАДЪЦИТЕ ОТ ОПАКОВКИ КЪМ </t>
    </r>
    <r>
      <rPr>
        <b/>
        <u val="single"/>
        <sz val="11"/>
        <color indexed="8"/>
        <rFont val="Calibri"/>
        <family val="2"/>
      </rPr>
      <t>30 СЕПТЕМВРИ 2019 Г.</t>
    </r>
    <r>
      <rPr>
        <b/>
        <sz val="11"/>
        <color indexed="8"/>
        <rFont val="Calibri"/>
        <family val="2"/>
      </rPr>
      <t xml:space="preserve">
</t>
    </r>
  </si>
  <si>
    <r>
      <t xml:space="preserve">ПАЗАРЕН ДЯЛ НА ОРГАНИЗАЦИИТЕ ПО ОПОЛЗОТВОРЯВАНЕ НА ОТПАДЪЦИ ОТ ОПАКОВКИ ПО ЧЛ. 29 ОТ НАРЕДБАТА ЗА ОПАКОВКИТЕ И ОТПАДЪЦИТЕ ОТ ОПАКОВКИ КЪМ </t>
    </r>
    <r>
      <rPr>
        <b/>
        <u val="single"/>
        <sz val="11"/>
        <color indexed="8"/>
        <rFont val="Calibri"/>
        <family val="2"/>
      </rPr>
      <t>30 ЯНУАРИ 2020 Г.</t>
    </r>
    <r>
      <rPr>
        <b/>
        <sz val="11"/>
        <color indexed="8"/>
        <rFont val="Calibri"/>
        <family val="2"/>
      </rPr>
      <t xml:space="preserve">
</t>
    </r>
  </si>
  <si>
    <t>Екобулпак България АД</t>
  </si>
  <si>
    <t>Еко Партнърс България АД</t>
  </si>
  <si>
    <r>
      <t xml:space="preserve">ПАЗАРЕН ДЯЛ НА ОРГАНИЗАЦИИТЕ ПО ОПОЛЗОТВОРЯВАНЕ НА ОТПАДЪЦИ ОТ ОПАКОВКИ ПО ЧЛ. 29 ОТ НАРЕДБАТА ЗА ОПАКОВКИТЕ И ОТПАДЪЦИТЕ ОТ ОПАКОВКИ КЪМ </t>
    </r>
    <r>
      <rPr>
        <b/>
        <u val="single"/>
        <sz val="11"/>
        <color indexed="8"/>
        <rFont val="Calibri"/>
        <family val="2"/>
      </rPr>
      <t>30 МАЙ 2020 Г.</t>
    </r>
    <r>
      <rPr>
        <b/>
        <sz val="11"/>
        <color indexed="8"/>
        <rFont val="Calibri"/>
        <family val="2"/>
      </rPr>
      <t xml:space="preserve">
</t>
    </r>
  </si>
  <si>
    <t xml:space="preserve">(*) Екобулпак АД </t>
  </si>
  <si>
    <t>* В полето се посочват количествата опаковки, пуснати на пазара от Екобулпак АД, за периода Май 2019 г - Декември 2019 г.</t>
  </si>
  <si>
    <r>
      <t xml:space="preserve">ПАЗАРЕН ДЯЛ НА ОРГАНИЗАЦИИТЕ ПО ОПОЛЗОТВОРЯВАНЕ НА ОТПАДЪЦИ ОТ ОПАКОВКИ ПО ЧЛ. 29 ОТ НАРЕДБАТА ЗА ОПАКОВКИТЕ И ОТПАДЪЦИТЕ ОТ ОПАКОВКИ КЪМ </t>
    </r>
    <r>
      <rPr>
        <b/>
        <u val="single"/>
        <sz val="11"/>
        <color indexed="8"/>
        <rFont val="Calibri"/>
        <family val="2"/>
      </rPr>
      <t>30 СЕПТЕМВРИ 2020 Г.</t>
    </r>
    <r>
      <rPr>
        <b/>
        <sz val="11"/>
        <color indexed="8"/>
        <rFont val="Calibri"/>
        <family val="2"/>
      </rPr>
      <t xml:space="preserve">
</t>
    </r>
  </si>
  <si>
    <t>* В полето се посочват количествата опаковки, пуснати на пазара от Екобулпак АД, за периода Септември 2019 г - Декември 2019 г.</t>
  </si>
  <si>
    <t>Задължение за обхванато население съгласно чл. 84 от ЗУО (жители)</t>
  </si>
  <si>
    <t>Реално обхванато население към 30 август                      (жители)</t>
  </si>
  <si>
    <r>
      <t xml:space="preserve">ПАЗАРЕН ДЯЛ НА ОРГАНИЗАЦИИТЕ ПО ОПОЛЗОТВОРЯВАНЕ НА ОТПАДЪЦИ ОТ ОПАКОВКИ ПО ЧЛ. 29 ОТ НАРЕДБАТА ЗА ОПАКОВКИТЕ И ОТПАДЪЦИТЕ ОТ ОПАКОВКИ КЪМ </t>
    </r>
    <r>
      <rPr>
        <b/>
        <u val="single"/>
        <sz val="11"/>
        <color indexed="8"/>
        <rFont val="Calibri"/>
        <family val="2"/>
      </rPr>
      <t>30 ЯНУАРИ 2021 Г.</t>
    </r>
    <r>
      <rPr>
        <b/>
        <sz val="11"/>
        <color indexed="8"/>
        <rFont val="Calibri"/>
        <family val="2"/>
      </rPr>
      <t xml:space="preserve">
</t>
    </r>
  </si>
  <si>
    <t>Реално обхванато население към 30 Декември                      (жители)</t>
  </si>
  <si>
    <t>* Екоколект АД</t>
  </si>
  <si>
    <t>* В полето се посочват количествата опаковки, пуснати на пазара от Екоколект АД за периода Януари 2020 г - Декември 2020 г.</t>
  </si>
  <si>
    <t>** Екобулпак АД</t>
  </si>
  <si>
    <t>** В полето се посочва количеството пуснато от Екобулпак АД през Януари 2020 г.</t>
  </si>
  <si>
    <t>Реално обхванато население към 31 Май (жители)</t>
  </si>
  <si>
    <t>* Декларирани количества от Екоколект АД за периода Май 2020 - Декември 2020 г.</t>
  </si>
  <si>
    <r>
      <t xml:space="preserve">ПАЗАРЕН ДЯЛ НА ОРГАНИЗАЦИИТЕ ПО ОПОЛЗОТВОРЯВАНЕ НА ОТПАДЪЦИ ОТ ОПАКОВКИ ПО ЧЛ. 29 ОТ НАРЕДБАТА ЗА ОПАКОВКИТЕ И ОТПАДЪЦИТЕ ОТ ОПАКОВКИ КЪМ </t>
    </r>
    <r>
      <rPr>
        <b/>
        <u val="single"/>
        <sz val="11"/>
        <color indexed="8"/>
        <rFont val="Calibri"/>
        <family val="2"/>
      </rPr>
      <t>30 СЕПТЕМВРИ 2021 Г.</t>
    </r>
    <r>
      <rPr>
        <b/>
        <sz val="11"/>
        <color indexed="8"/>
        <rFont val="Calibri"/>
        <family val="2"/>
      </rPr>
      <t xml:space="preserve">
</t>
    </r>
  </si>
  <si>
    <t>* Декларирани количества от Екоколект АД за периода Септември 2020 - Декември 2020 г.</t>
  </si>
  <si>
    <r>
      <t xml:space="preserve">ПАЗАРЕН ДЯЛ НА ОРГАНИЗАЦИИТЕ ПО ОПОЛЗОТВОРЯВАНЕ НА ОТПАДЪЦИ ОТ ОПАКОВКИ ПО ЧЛ. 29 ОТ НАРЕДБАТА ЗА ОПАКОВКИТЕ И ОТПАДЪЦИТЕ ОТ ОПАКОВКИ КЪМ </t>
    </r>
    <r>
      <rPr>
        <b/>
        <u val="single"/>
        <sz val="11"/>
        <color indexed="8"/>
        <rFont val="Calibri"/>
        <family val="2"/>
      </rPr>
      <t>30 ЯНУАРИ 2022 Г.</t>
    </r>
    <r>
      <rPr>
        <b/>
        <sz val="11"/>
        <color indexed="8"/>
        <rFont val="Calibri"/>
        <family val="2"/>
      </rPr>
      <t xml:space="preserve">
</t>
    </r>
  </si>
  <si>
    <t>Реално обхванато население към 31 Декември (жители)</t>
  </si>
  <si>
    <t>Реално обхванато население към 30 септември (жители)</t>
  </si>
  <si>
    <r>
      <t xml:space="preserve">ПАЗАРЕН ДЯЛ НА ОРГАНИЗАЦИИТЕ ПО ОПОЛЗОТВОРЯВАНЕ НА ОТПАДЪЦИ ОТ ОПАКОВКИ ПО ЧЛ. 29 ОТ НАРЕДБАТА ЗА ОПАКОВКИТЕ И ОТПАДЪЦИТЕ ОТ ОПАКОВКИ КЪМ </t>
    </r>
    <r>
      <rPr>
        <b/>
        <u val="single"/>
        <sz val="11"/>
        <color indexed="8"/>
        <rFont val="Calibri"/>
        <family val="2"/>
      </rPr>
      <t>31 МАЙ 2022 Г.</t>
    </r>
    <r>
      <rPr>
        <b/>
        <sz val="11"/>
        <color indexed="8"/>
        <rFont val="Calibri"/>
        <family val="2"/>
      </rPr>
      <t xml:space="preserve">
</t>
    </r>
  </si>
  <si>
    <t>Реално обхванато население към 30 Април (жители)</t>
  </si>
  <si>
    <r>
      <t xml:space="preserve">ПАЗАРЕН ДЯЛ НА ОРГАНИЗАЦИИТЕ ПО ОПОЛЗОТВОРЯВАНЕ НА ОТПАДЪЦИ ОТ ОПАКОВКИ ПО ЧЛ. 29 ОТ НАРЕДБАТА ЗА ОПАКОВКИТЕ И ОТПАДЪЦИТЕ ОТ ОПАКОВКИ КЪМ </t>
    </r>
    <r>
      <rPr>
        <b/>
        <u val="single"/>
        <sz val="11"/>
        <color indexed="8"/>
        <rFont val="Calibri"/>
        <family val="2"/>
      </rPr>
      <t>30 Септември 2022 Г.</t>
    </r>
    <r>
      <rPr>
        <b/>
        <sz val="11"/>
        <color indexed="8"/>
        <rFont val="Calibri"/>
        <family val="2"/>
      </rPr>
      <t xml:space="preserve">
</t>
    </r>
  </si>
  <si>
    <t>Реално обхванато население към 31 Август (жители)</t>
  </si>
  <si>
    <t xml:space="preserve">ПАЗАРЕН ДЯЛ НА ОРГАНИЗАЦИИТЕ ПО ОПОЛЗОТВОРЯВАНЕ НА ОТПАДЪЦИ ОТ ОПАКОВКИ ПО ЧЛ. 29 ОТ НАРЕДБАТА ЗА ОПАКОВКИТЕ И ОТПАДЪЦИТЕ ОТ ОПАКОВКИ КЪМ 30 Януари 2023 г.
</t>
  </si>
  <si>
    <t>Реално обхванато население към 31 Април (жители)</t>
  </si>
  <si>
    <t xml:space="preserve">ПАЗАРЕН ДЯЛ НА ОРГАНИЗАЦИИТЕ ПО ОПОЛЗОТВОРЯВАНЕ НА ОТПАДЪЦИ ОТ ОПАКОВКИ ПО ЧЛ. 29 ОТ НАРЕДБАТА ЗА ОПАКОВКИТЕ И ОТПАДЪЦИТЕ ОТ ОПАКОВКИ КЪМ 30 Май 2023 г.
</t>
  </si>
  <si>
    <t>Реално обхванато население към 30 Август (жители)</t>
  </si>
  <si>
    <t xml:space="preserve">ПАЗАРЕН ДЯЛ НА ОРГАНИЗАЦИИТЕ ПО ОПОЛЗОТВОРЯВАНЕ НА ОТПАДЪЦИ ОТ ОПАКОВКИ ПО ЧЛ. 29 ОТ НАРЕДБАТА ЗА ОПАКОВКИТЕ И ОТПАДЪЦИТЕ ОТ ОПАКОВКИ КЪМ 30 Септември 2023 г.
</t>
  </si>
  <si>
    <t xml:space="preserve">ПАЗАРЕН ДЯЛ НА ОРГАНИЗАЦИИТЕ ПО ОПОЛЗОТВОРЯВАНЕ НА ОТПАДЪЦИ ОТ ОПАКОВКИ ПО ЧЛ. 29 ОТ НАРЕДБАТА ЗА ОПАКОВКИТЕ И ОТПАДЪЦИТЕ ОТ ОПАКОВКИ КЪМ 30 Януари 2024 г.
</t>
  </si>
  <si>
    <t>Реално обхванато население към 30 Декември (жители)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</si>
</sst>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0000"/>
    <numFmt numFmtId="178" formatCode="0.0"/>
    <numFmt numFmtId="179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3" fontId="4" fillId="0" borderId="19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right" vertical="top" wrapText="1"/>
    </xf>
    <xf numFmtId="10" fontId="3" fillId="0" borderId="1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0" fontId="0" fillId="0" borderId="23" xfId="0" applyFont="1" applyBorder="1" applyAlignment="1">
      <alignment horizontal="center" vertical="top" wrapText="1"/>
    </xf>
    <xf numFmtId="176" fontId="0" fillId="0" borderId="10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3" fillId="0" borderId="25" xfId="0" applyFont="1" applyBorder="1" applyAlignment="1">
      <alignment vertical="center" wrapText="1"/>
    </xf>
    <xf numFmtId="176" fontId="0" fillId="0" borderId="25" xfId="0" applyNumberFormat="1" applyFont="1" applyBorder="1" applyAlignment="1">
      <alignment/>
    </xf>
    <xf numFmtId="10" fontId="3" fillId="0" borderId="25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44" fillId="0" borderId="0" xfId="0" applyFont="1" applyAlignment="1">
      <alignment horizontal="left" vertical="top" wrapText="1"/>
    </xf>
    <xf numFmtId="176" fontId="25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3" fontId="0" fillId="0" borderId="29" xfId="0" applyNumberFormat="1" applyBorder="1" applyAlignment="1">
      <alignment/>
    </xf>
    <xf numFmtId="0" fontId="4" fillId="0" borderId="30" xfId="0" applyFont="1" applyBorder="1" applyAlignment="1">
      <alignment vertical="center" wrapText="1"/>
    </xf>
    <xf numFmtId="176" fontId="4" fillId="0" borderId="30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6" fontId="0" fillId="0" borderId="10" xfId="0" applyNumberFormat="1" applyFont="1" applyFill="1" applyBorder="1" applyAlignment="1">
      <alignment/>
    </xf>
    <xf numFmtId="3" fontId="0" fillId="0" borderId="29" xfId="0" applyNumberFormat="1" applyBorder="1" applyAlignment="1">
      <alignment wrapText="1"/>
    </xf>
    <xf numFmtId="3" fontId="0" fillId="0" borderId="29" xfId="0" applyNumberFormat="1" applyFill="1" applyBorder="1" applyAlignment="1">
      <alignment/>
    </xf>
    <xf numFmtId="0" fontId="0" fillId="0" borderId="32" xfId="0" applyFont="1" applyBorder="1" applyAlignment="1">
      <alignment/>
    </xf>
    <xf numFmtId="0" fontId="3" fillId="0" borderId="33" xfId="0" applyFont="1" applyBorder="1" applyAlignment="1">
      <alignment vertical="center" wrapText="1"/>
    </xf>
    <xf numFmtId="176" fontId="0" fillId="0" borderId="33" xfId="0" applyNumberFormat="1" applyFont="1" applyFill="1" applyBorder="1" applyAlignment="1">
      <alignment/>
    </xf>
    <xf numFmtId="10" fontId="3" fillId="0" borderId="3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29" xfId="0" applyNumberForma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76" fontId="0" fillId="33" borderId="10" xfId="0" applyNumberFormat="1" applyFont="1" applyFill="1" applyBorder="1" applyAlignment="1">
      <alignment/>
    </xf>
    <xf numFmtId="10" fontId="3" fillId="33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29" xfId="0" applyNumberFormat="1" applyFill="1" applyBorder="1" applyAlignment="1">
      <alignment wrapText="1"/>
    </xf>
    <xf numFmtId="3" fontId="0" fillId="33" borderId="29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F22"/>
  <sheetViews>
    <sheetView tabSelected="1" zoomScalePageLayoutView="0" workbookViewId="0" topLeftCell="A7">
      <selection activeCell="E38" sqref="E38"/>
    </sheetView>
  </sheetViews>
  <sheetFormatPr defaultColWidth="9.140625" defaultRowHeight="15"/>
  <cols>
    <col min="1" max="1" width="3.57421875" style="0" customWidth="1"/>
    <col min="2" max="2" width="28.28125" style="0" customWidth="1"/>
    <col min="3" max="3" width="26.57421875" style="0" customWidth="1"/>
    <col min="4" max="4" width="15.00390625" style="0" customWidth="1"/>
    <col min="5" max="5" width="22.00390625" style="0" customWidth="1"/>
    <col min="6" max="6" width="24.28125" style="0" customWidth="1"/>
  </cols>
  <sheetData>
    <row r="15" ht="15.75" thickBot="1"/>
    <row r="16" spans="1:6" ht="38.25" customHeight="1">
      <c r="A16" s="66" t="s">
        <v>46</v>
      </c>
      <c r="B16" s="67"/>
      <c r="C16" s="67"/>
      <c r="D16" s="67"/>
      <c r="E16" s="67"/>
      <c r="F16" s="68"/>
    </row>
    <row r="17" spans="1:6" ht="60">
      <c r="A17" s="69" t="s">
        <v>0</v>
      </c>
      <c r="B17" s="70"/>
      <c r="C17" s="33" t="s">
        <v>6</v>
      </c>
      <c r="D17" s="33" t="s">
        <v>7</v>
      </c>
      <c r="E17" s="33" t="s">
        <v>22</v>
      </c>
      <c r="F17" s="34" t="s">
        <v>47</v>
      </c>
    </row>
    <row r="18" spans="1:6" ht="15.75">
      <c r="A18" s="58">
        <v>1</v>
      </c>
      <c r="B18" s="59" t="s">
        <v>15</v>
      </c>
      <c r="C18" s="60">
        <v>93255.412</v>
      </c>
      <c r="D18" s="61">
        <f>C18/C22</f>
        <v>0.21927571431802176</v>
      </c>
      <c r="E18" s="62">
        <f>D18*6000000</f>
        <v>1315654.2859081305</v>
      </c>
      <c r="F18" s="63">
        <v>1470411</v>
      </c>
    </row>
    <row r="19" spans="1:6" ht="15.75">
      <c r="A19" s="58">
        <v>2</v>
      </c>
      <c r="B19" s="59" t="s">
        <v>3</v>
      </c>
      <c r="C19" s="60">
        <v>181046.571</v>
      </c>
      <c r="D19" s="61">
        <f>C19/C22</f>
        <v>0.4257030807054227</v>
      </c>
      <c r="E19" s="62">
        <f>D19*6000000</f>
        <v>2554218.484232536</v>
      </c>
      <c r="F19" s="64">
        <v>2553664</v>
      </c>
    </row>
    <row r="20" spans="1:6" ht="15.75">
      <c r="A20" s="58">
        <v>3</v>
      </c>
      <c r="B20" s="59" t="s">
        <v>4</v>
      </c>
      <c r="C20" s="60">
        <v>87067.145</v>
      </c>
      <c r="D20" s="61">
        <f>C20/C22</f>
        <v>0.2047249591638261</v>
      </c>
      <c r="E20" s="62">
        <f>D20*6000000</f>
        <v>1228349.7549829567</v>
      </c>
      <c r="F20" s="64">
        <v>1314428</v>
      </c>
    </row>
    <row r="21" spans="1:6" ht="15.75">
      <c r="A21" s="58">
        <v>4</v>
      </c>
      <c r="B21" s="59" t="s">
        <v>16</v>
      </c>
      <c r="C21" s="60">
        <v>63919.246</v>
      </c>
      <c r="D21" s="61">
        <f>C21/C22</f>
        <v>0.1502962458127294</v>
      </c>
      <c r="E21" s="65">
        <f>D21*6000000</f>
        <v>901777.4748763765</v>
      </c>
      <c r="F21" s="64">
        <v>902209</v>
      </c>
    </row>
    <row r="22" spans="1:6" ht="16.5" thickBot="1">
      <c r="A22" s="3"/>
      <c r="B22" s="36" t="s">
        <v>5</v>
      </c>
      <c r="C22" s="37">
        <f>SUM(C18:C21)</f>
        <v>425288.374</v>
      </c>
      <c r="D22" s="38">
        <f>SUM(D18:D21)</f>
        <v>0.9999999999999999</v>
      </c>
      <c r="E22" s="39">
        <f>SUM(E18:E21)</f>
        <v>6000000</v>
      </c>
      <c r="F22" s="40">
        <f>SUM(F18:F21)</f>
        <v>6240712</v>
      </c>
    </row>
  </sheetData>
  <sheetProtection/>
  <mergeCells count="2">
    <mergeCell ref="A16:F16"/>
    <mergeCell ref="A17:B1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.421875" style="0" customWidth="1"/>
    <col min="2" max="2" width="27.140625" style="0" customWidth="1"/>
    <col min="3" max="3" width="25.421875" style="0" customWidth="1"/>
    <col min="4" max="4" width="12.00390625" style="0" customWidth="1"/>
    <col min="5" max="5" width="24.8515625" style="0" customWidth="1"/>
    <col min="6" max="6" width="27.00390625" style="0" customWidth="1"/>
    <col min="8" max="8" width="46.7109375" style="0" customWidth="1"/>
  </cols>
  <sheetData>
    <row r="1" spans="1:6" ht="39" customHeight="1">
      <c r="A1" s="66" t="s">
        <v>24</v>
      </c>
      <c r="B1" s="67"/>
      <c r="C1" s="67"/>
      <c r="D1" s="67"/>
      <c r="E1" s="67"/>
      <c r="F1" s="68"/>
    </row>
    <row r="2" spans="1:6" ht="50.25" customHeight="1">
      <c r="A2" s="69" t="s">
        <v>0</v>
      </c>
      <c r="B2" s="70"/>
      <c r="C2" s="33" t="s">
        <v>6</v>
      </c>
      <c r="D2" s="33" t="s">
        <v>7</v>
      </c>
      <c r="E2" s="33" t="s">
        <v>22</v>
      </c>
      <c r="F2" s="34" t="s">
        <v>25</v>
      </c>
    </row>
    <row r="3" spans="1:8" ht="17.25" customHeight="1">
      <c r="A3" s="2">
        <v>1</v>
      </c>
      <c r="B3" s="1" t="s">
        <v>15</v>
      </c>
      <c r="C3" s="43">
        <v>86793.472295</v>
      </c>
      <c r="D3" s="15">
        <f>C3/C9</f>
        <v>0.2298972951894692</v>
      </c>
      <c r="E3" s="19">
        <f>D3*6000000</f>
        <v>1379383.7711368152</v>
      </c>
      <c r="F3" s="44">
        <v>1713075</v>
      </c>
      <c r="H3" s="41"/>
    </row>
    <row r="4" spans="1:8" ht="14.25" customHeight="1">
      <c r="A4" s="2">
        <v>2</v>
      </c>
      <c r="B4" s="1" t="s">
        <v>26</v>
      </c>
      <c r="C4" s="43">
        <v>35787.105648</v>
      </c>
      <c r="D4" s="15">
        <f>C4/C9</f>
        <v>0.09479236829206725</v>
      </c>
      <c r="E4" s="19">
        <v>0</v>
      </c>
      <c r="F4" s="45">
        <v>559169</v>
      </c>
      <c r="H4" s="41"/>
    </row>
    <row r="5" spans="1:8" ht="15" customHeight="1">
      <c r="A5" s="2">
        <v>3</v>
      </c>
      <c r="B5" s="1" t="s">
        <v>3</v>
      </c>
      <c r="C5" s="43">
        <v>153088.384</v>
      </c>
      <c r="D5" s="15">
        <f>C5/C9</f>
        <v>0.40549829930648257</v>
      </c>
      <c r="E5" s="19">
        <f>D5*6000000</f>
        <v>2432989.7958388953</v>
      </c>
      <c r="F5" s="35">
        <v>2504263</v>
      </c>
      <c r="H5" s="41"/>
    </row>
    <row r="6" spans="1:8" ht="15" customHeight="1">
      <c r="A6" s="2">
        <v>4</v>
      </c>
      <c r="B6" s="1" t="s">
        <v>4</v>
      </c>
      <c r="C6" s="43">
        <v>47077.68</v>
      </c>
      <c r="D6" s="15">
        <f>C6/C9</f>
        <v>0.12469867847905958</v>
      </c>
      <c r="E6" s="19">
        <f>D6*6000000</f>
        <v>748192.0708743575</v>
      </c>
      <c r="F6" s="35">
        <v>779555</v>
      </c>
      <c r="H6" s="41"/>
    </row>
    <row r="7" spans="1:8" ht="15.75" customHeight="1">
      <c r="A7" s="2">
        <v>5</v>
      </c>
      <c r="B7" s="1" t="s">
        <v>16</v>
      </c>
      <c r="C7" s="43">
        <v>45251.125</v>
      </c>
      <c r="D7" s="15">
        <f>C7/C9</f>
        <v>0.11986052599003891</v>
      </c>
      <c r="E7" s="19">
        <f>D7*6000000</f>
        <v>719163.1559402335</v>
      </c>
      <c r="F7" s="45">
        <v>671249</v>
      </c>
      <c r="H7" s="41"/>
    </row>
    <row r="8" spans="1:8" ht="15.75" customHeight="1">
      <c r="A8" s="46">
        <v>6</v>
      </c>
      <c r="B8" s="47" t="s">
        <v>28</v>
      </c>
      <c r="C8" s="48">
        <v>9533.74</v>
      </c>
      <c r="D8" s="49">
        <f>C8/C9</f>
        <v>0.025252832742882602</v>
      </c>
      <c r="E8" s="50">
        <v>0</v>
      </c>
      <c r="F8" s="51">
        <v>0</v>
      </c>
      <c r="H8" s="41"/>
    </row>
    <row r="9" spans="1:6" ht="16.5" thickBot="1">
      <c r="A9" s="3"/>
      <c r="B9" s="36" t="s">
        <v>5</v>
      </c>
      <c r="C9" s="37">
        <f>SUM(C3:C8)</f>
        <v>377531.50694299996</v>
      </c>
      <c r="D9" s="38">
        <f>SUM(D3:D8)</f>
        <v>1.0000000000000002</v>
      </c>
      <c r="E9" s="39">
        <f>SUM(E3:E8)</f>
        <v>5279728.793790301</v>
      </c>
      <c r="F9" s="40">
        <f>SUM(F3:F8)</f>
        <v>6227311</v>
      </c>
    </row>
    <row r="11" spans="2:8" ht="15">
      <c r="B11" s="71" t="s">
        <v>27</v>
      </c>
      <c r="C11" s="72"/>
      <c r="D11" s="72"/>
      <c r="E11" s="72"/>
      <c r="F11" s="72"/>
      <c r="G11" s="72"/>
      <c r="H11" s="72"/>
    </row>
    <row r="12" ht="15">
      <c r="B12" t="s">
        <v>29</v>
      </c>
    </row>
  </sheetData>
  <sheetProtection/>
  <mergeCells count="3">
    <mergeCell ref="A1:F1"/>
    <mergeCell ref="A2:B2"/>
    <mergeCell ref="B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:H11"/>
    </sheetView>
  </sheetViews>
  <sheetFormatPr defaultColWidth="9.140625" defaultRowHeight="15"/>
  <cols>
    <col min="1" max="1" width="3.00390625" style="0" customWidth="1"/>
    <col min="2" max="2" width="27.7109375" style="0" customWidth="1"/>
    <col min="3" max="3" width="22.140625" style="0" customWidth="1"/>
    <col min="4" max="4" width="19.7109375" style="0" customWidth="1"/>
    <col min="5" max="5" width="22.140625" style="0" customWidth="1"/>
    <col min="6" max="6" width="19.7109375" style="0" customWidth="1"/>
    <col min="7" max="7" width="15.8515625" style="0" customWidth="1"/>
  </cols>
  <sheetData>
    <row r="1" spans="1:6" ht="33" customHeight="1">
      <c r="A1" s="66" t="s">
        <v>20</v>
      </c>
      <c r="B1" s="67"/>
      <c r="C1" s="67"/>
      <c r="D1" s="67"/>
      <c r="E1" s="67"/>
      <c r="F1" s="68"/>
    </row>
    <row r="2" spans="1:6" ht="60" customHeight="1">
      <c r="A2" s="69" t="s">
        <v>0</v>
      </c>
      <c r="B2" s="70"/>
      <c r="C2" s="33" t="s">
        <v>6</v>
      </c>
      <c r="D2" s="33" t="s">
        <v>7</v>
      </c>
      <c r="E2" s="33" t="s">
        <v>22</v>
      </c>
      <c r="F2" s="34" t="s">
        <v>23</v>
      </c>
    </row>
    <row r="3" spans="1:8" ht="15.75" customHeight="1">
      <c r="A3" s="2">
        <v>1</v>
      </c>
      <c r="B3" s="1" t="s">
        <v>15</v>
      </c>
      <c r="C3" s="43">
        <v>52497.96</v>
      </c>
      <c r="D3" s="15">
        <f>C3/C9</f>
        <v>0.13808022605595052</v>
      </c>
      <c r="E3" s="19">
        <f>D3*6000000</f>
        <v>828481.3563357032</v>
      </c>
      <c r="F3" s="44">
        <v>1713075</v>
      </c>
      <c r="H3" s="41"/>
    </row>
    <row r="4" spans="1:8" ht="15.75" customHeight="1">
      <c r="A4" s="2">
        <v>2</v>
      </c>
      <c r="B4" s="1" t="s">
        <v>2</v>
      </c>
      <c r="C4" s="43">
        <v>34210.81</v>
      </c>
      <c r="D4" s="15">
        <f>C4/C9</f>
        <v>0.08998133219571146</v>
      </c>
      <c r="E4" s="19">
        <f>D4*6000000</f>
        <v>539887.9931742687</v>
      </c>
      <c r="F4" s="35">
        <v>584732</v>
      </c>
      <c r="H4" s="41"/>
    </row>
    <row r="5" spans="1:8" ht="15.75" customHeight="1">
      <c r="A5" s="2">
        <v>3</v>
      </c>
      <c r="B5" s="1" t="s">
        <v>3</v>
      </c>
      <c r="C5" s="43">
        <v>158255.098</v>
      </c>
      <c r="D5" s="15">
        <f>C5/C9</f>
        <v>0.4162428350805746</v>
      </c>
      <c r="E5" s="19">
        <f>D5*6000000</f>
        <v>2497457.0104834475</v>
      </c>
      <c r="F5" s="35">
        <v>2551405</v>
      </c>
      <c r="H5" s="41"/>
    </row>
    <row r="6" spans="1:8" ht="15.75" customHeight="1">
      <c r="A6" s="2">
        <v>4</v>
      </c>
      <c r="B6" s="1" t="s">
        <v>4</v>
      </c>
      <c r="C6" s="43">
        <v>48054.66</v>
      </c>
      <c r="D6" s="15">
        <f>C6/C9</f>
        <v>0.12639345063773608</v>
      </c>
      <c r="E6" s="19">
        <f>D6*6000000</f>
        <v>758360.7038264165</v>
      </c>
      <c r="F6" s="35">
        <v>753992</v>
      </c>
      <c r="H6" s="41"/>
    </row>
    <row r="7" spans="1:8" ht="15.75" customHeight="1">
      <c r="A7" s="2">
        <v>5</v>
      </c>
      <c r="B7" s="1" t="s">
        <v>16</v>
      </c>
      <c r="C7" s="43">
        <v>40642.694</v>
      </c>
      <c r="D7" s="15">
        <f>C7/C9</f>
        <v>0.10689848472288874</v>
      </c>
      <c r="E7" s="19">
        <f>D7*6000000</f>
        <v>641390.9083373324</v>
      </c>
      <c r="F7" s="35">
        <v>671249</v>
      </c>
      <c r="H7" s="41"/>
    </row>
    <row r="8" spans="1:8" ht="15.75" customHeight="1">
      <c r="A8" s="2">
        <v>6</v>
      </c>
      <c r="B8" s="1" t="s">
        <v>18</v>
      </c>
      <c r="C8" s="43">
        <v>46537.75</v>
      </c>
      <c r="D8" s="15">
        <f>C8/C9</f>
        <v>0.12240367130713861</v>
      </c>
      <c r="E8" s="19"/>
      <c r="F8" s="35"/>
      <c r="H8" s="41"/>
    </row>
    <row r="9" spans="1:6" ht="16.5" thickBot="1">
      <c r="A9" s="3"/>
      <c r="B9" s="36" t="s">
        <v>5</v>
      </c>
      <c r="C9" s="37">
        <f>SUM(C3:C8)</f>
        <v>380198.972</v>
      </c>
      <c r="D9" s="38">
        <f>SUM(D3:D8)</f>
        <v>1</v>
      </c>
      <c r="E9" s="39">
        <f>SUM(E3:E8)</f>
        <v>5265577.972157168</v>
      </c>
      <c r="F9" s="40">
        <f>SUM(F3:F8)</f>
        <v>6274453</v>
      </c>
    </row>
    <row r="11" spans="2:8" ht="15">
      <c r="B11" s="71" t="s">
        <v>21</v>
      </c>
      <c r="C11" s="72"/>
      <c r="D11" s="72"/>
      <c r="E11" s="72"/>
      <c r="F11" s="72"/>
      <c r="G11" s="72"/>
      <c r="H11" s="72"/>
    </row>
  </sheetData>
  <sheetProtection/>
  <mergeCells count="3">
    <mergeCell ref="A1:F1"/>
    <mergeCell ref="A2:B2"/>
    <mergeCell ref="B11:H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.7109375" style="0" customWidth="1"/>
    <col min="2" max="2" width="28.421875" style="0" customWidth="1"/>
    <col min="3" max="6" width="19.7109375" style="0" customWidth="1"/>
    <col min="7" max="7" width="14.140625" style="0" customWidth="1"/>
    <col min="8" max="8" width="18.7109375" style="0" customWidth="1"/>
  </cols>
  <sheetData>
    <row r="1" spans="1:6" ht="33" customHeight="1">
      <c r="A1" s="66" t="s">
        <v>17</v>
      </c>
      <c r="B1" s="67"/>
      <c r="C1" s="67"/>
      <c r="D1" s="67"/>
      <c r="E1" s="67"/>
      <c r="F1" s="68"/>
    </row>
    <row r="2" spans="1:6" ht="60" customHeight="1">
      <c r="A2" s="69" t="s">
        <v>0</v>
      </c>
      <c r="B2" s="70"/>
      <c r="C2" s="33" t="s">
        <v>6</v>
      </c>
      <c r="D2" s="33" t="s">
        <v>7</v>
      </c>
      <c r="E2" s="33" t="s">
        <v>8</v>
      </c>
      <c r="F2" s="34" t="s">
        <v>9</v>
      </c>
    </row>
    <row r="3" spans="1:8" ht="15.75" customHeight="1">
      <c r="A3" s="2">
        <v>1</v>
      </c>
      <c r="B3" s="1" t="s">
        <v>15</v>
      </c>
      <c r="C3" s="21">
        <v>19768.01</v>
      </c>
      <c r="D3" s="15">
        <f>C3/C9</f>
        <v>0.05014257408468367</v>
      </c>
      <c r="E3" s="19">
        <f>D3*6000000</f>
        <v>300855.444508102</v>
      </c>
      <c r="F3" s="35">
        <v>500000</v>
      </c>
      <c r="H3" s="41"/>
    </row>
    <row r="4" spans="1:8" ht="16.5" customHeight="1">
      <c r="A4" s="2">
        <v>2</v>
      </c>
      <c r="B4" s="1" t="s">
        <v>2</v>
      </c>
      <c r="C4" s="21">
        <v>37485.29</v>
      </c>
      <c r="D4" s="15">
        <f>C4/C9</f>
        <v>0.09508336605004004</v>
      </c>
      <c r="E4" s="19">
        <f>D4*6000000</f>
        <v>570500.1963002402</v>
      </c>
      <c r="F4" s="35">
        <f>D4*6000000</f>
        <v>570500.1963002402</v>
      </c>
      <c r="H4" s="41"/>
    </row>
    <row r="5" spans="1:8" ht="15" customHeight="1">
      <c r="A5" s="2">
        <v>3</v>
      </c>
      <c r="B5" s="1" t="s">
        <v>3</v>
      </c>
      <c r="C5" s="21">
        <v>164646.673</v>
      </c>
      <c r="D5" s="15">
        <f>C5/C9</f>
        <v>0.41763475426708035</v>
      </c>
      <c r="E5" s="19">
        <f>D5*6000000</f>
        <v>2505808.5256024823</v>
      </c>
      <c r="F5" s="35">
        <f>D5*6000000</f>
        <v>2505808.5256024823</v>
      </c>
      <c r="H5" s="41"/>
    </row>
    <row r="6" spans="1:8" ht="15.75">
      <c r="A6" s="2">
        <v>4</v>
      </c>
      <c r="B6" s="1" t="s">
        <v>4</v>
      </c>
      <c r="C6" s="21">
        <v>49364.705</v>
      </c>
      <c r="D6" s="15">
        <f>C6/C9</f>
        <v>0.12521611318645906</v>
      </c>
      <c r="E6" s="19">
        <f>D6*6000000</f>
        <v>751296.6791187543</v>
      </c>
      <c r="F6" s="35">
        <f>D6*6000000</f>
        <v>751296.6791187543</v>
      </c>
      <c r="H6" s="41"/>
    </row>
    <row r="7" spans="1:8" ht="15.75">
      <c r="A7" s="2">
        <v>5</v>
      </c>
      <c r="B7" s="1" t="s">
        <v>16</v>
      </c>
      <c r="C7" s="21">
        <v>39157.654140000006</v>
      </c>
      <c r="D7" s="15">
        <f>C7/C9</f>
        <v>0.09932540370514638</v>
      </c>
      <c r="E7" s="19">
        <f>D7*6000000</f>
        <v>595952.4222308783</v>
      </c>
      <c r="F7" s="35">
        <f>D7*6000000</f>
        <v>595952.4222308783</v>
      </c>
      <c r="H7" s="41"/>
    </row>
    <row r="8" spans="1:8" ht="15.75">
      <c r="A8" s="2">
        <v>6</v>
      </c>
      <c r="B8" s="1" t="s">
        <v>18</v>
      </c>
      <c r="C8" s="32">
        <v>83813.711</v>
      </c>
      <c r="D8" s="15">
        <f>C8/C9</f>
        <v>0.21259778870659043</v>
      </c>
      <c r="E8" s="19"/>
      <c r="F8" s="35"/>
      <c r="H8" s="41"/>
    </row>
    <row r="9" spans="1:6" ht="15" customHeight="1" thickBot="1">
      <c r="A9" s="3"/>
      <c r="B9" s="36" t="s">
        <v>5</v>
      </c>
      <c r="C9" s="37">
        <f>SUM(C3:C8)</f>
        <v>394236.04314</v>
      </c>
      <c r="D9" s="38">
        <f>SUM(D3:D8)</f>
        <v>1</v>
      </c>
      <c r="E9" s="39">
        <f>SUM(E3:E8)</f>
        <v>4724413.267760457</v>
      </c>
      <c r="F9" s="40">
        <f>SUM(F3:F8)</f>
        <v>4923557.823252355</v>
      </c>
    </row>
    <row r="11" spans="2:10" ht="15.75">
      <c r="B11" s="71" t="s">
        <v>19</v>
      </c>
      <c r="C11" s="72"/>
      <c r="D11" s="72"/>
      <c r="E11" s="72"/>
      <c r="F11" s="72"/>
      <c r="G11" s="72"/>
      <c r="H11" s="72"/>
      <c r="I11" s="30"/>
      <c r="J11" s="30"/>
    </row>
    <row r="13" ht="15.75" customHeight="1"/>
    <row r="15" ht="15.75" customHeight="1"/>
    <row r="17" ht="15">
      <c r="C17" s="42"/>
    </row>
    <row r="21" ht="72" customHeight="1"/>
    <row r="22" ht="15.75" customHeight="1"/>
    <row r="23" ht="25.5" customHeight="1"/>
    <row r="24" ht="15.75" customHeight="1"/>
    <row r="25" ht="15.75" customHeight="1"/>
    <row r="29" ht="18" customHeight="1">
      <c r="G29" s="31"/>
    </row>
    <row r="30" ht="23.25" customHeight="1">
      <c r="G30" s="31"/>
    </row>
    <row r="31" ht="38.25" customHeight="1">
      <c r="G31" s="31"/>
    </row>
    <row r="32" ht="33.75" customHeight="1">
      <c r="G32" s="31"/>
    </row>
    <row r="33" ht="162" customHeight="1">
      <c r="G33" s="31"/>
    </row>
  </sheetData>
  <sheetProtection/>
  <mergeCells count="3">
    <mergeCell ref="A1:F1"/>
    <mergeCell ref="A2:B2"/>
    <mergeCell ref="B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3.421875" style="0" customWidth="1"/>
    <col min="2" max="2" width="21.140625" style="0" customWidth="1"/>
    <col min="3" max="3" width="24.00390625" style="0" customWidth="1"/>
    <col min="4" max="4" width="12.28125" style="0" customWidth="1"/>
    <col min="5" max="5" width="22.57421875" style="0" customWidth="1"/>
    <col min="6" max="6" width="24.28125" style="0" customWidth="1"/>
  </cols>
  <sheetData>
    <row r="1" spans="1:6" ht="32.25" customHeight="1" thickBot="1">
      <c r="A1" s="73" t="s">
        <v>14</v>
      </c>
      <c r="B1" s="74"/>
      <c r="C1" s="74"/>
      <c r="D1" s="74"/>
      <c r="E1" s="74"/>
      <c r="F1" s="75"/>
    </row>
    <row r="2" spans="1:6" ht="49.5" customHeight="1" thickBot="1">
      <c r="A2" s="76" t="s">
        <v>0</v>
      </c>
      <c r="B2" s="77"/>
      <c r="C2" s="11" t="s">
        <v>6</v>
      </c>
      <c r="D2" s="11" t="s">
        <v>7</v>
      </c>
      <c r="E2" s="29" t="s">
        <v>8</v>
      </c>
      <c r="F2" s="12" t="s">
        <v>9</v>
      </c>
    </row>
    <row r="3" spans="1:6" ht="15.75" customHeight="1">
      <c r="A3" s="23">
        <v>1</v>
      </c>
      <c r="B3" s="24" t="s">
        <v>1</v>
      </c>
      <c r="C3" s="25">
        <v>107833.93</v>
      </c>
      <c r="D3" s="26">
        <f>C3/C8</f>
        <v>0.26619141182179695</v>
      </c>
      <c r="E3" s="27">
        <f>D3*6000000</f>
        <v>1597148.4709307817</v>
      </c>
      <c r="F3" s="28">
        <f>D3*6000000</f>
        <v>1597148.4709307817</v>
      </c>
    </row>
    <row r="4" spans="1:6" ht="15.75" customHeight="1">
      <c r="A4" s="2">
        <v>2</v>
      </c>
      <c r="B4" s="1" t="s">
        <v>2</v>
      </c>
      <c r="C4" s="21">
        <v>39062.712604</v>
      </c>
      <c r="D4" s="15">
        <f>C4/C8</f>
        <v>0.09642752163115881</v>
      </c>
      <c r="E4" s="16">
        <f>D4*6000000</f>
        <v>578565.1297869529</v>
      </c>
      <c r="F4" s="4">
        <f>D4*6000000</f>
        <v>578565.1297869529</v>
      </c>
    </row>
    <row r="5" spans="1:6" ht="15.75" customHeight="1">
      <c r="A5" s="2">
        <v>3</v>
      </c>
      <c r="B5" s="1" t="s">
        <v>3</v>
      </c>
      <c r="C5" s="21">
        <v>169742.369</v>
      </c>
      <c r="D5" s="15">
        <f>C5/C8</f>
        <v>0.41901431998338956</v>
      </c>
      <c r="E5" s="16">
        <f>D5*6000000</f>
        <v>2514085.9199003372</v>
      </c>
      <c r="F5" s="4">
        <f>D5*6000000</f>
        <v>2514085.9199003372</v>
      </c>
    </row>
    <row r="6" spans="1:6" ht="15.75" customHeight="1">
      <c r="A6" s="2">
        <v>4</v>
      </c>
      <c r="B6" s="1" t="s">
        <v>4</v>
      </c>
      <c r="C6" s="21">
        <v>49939.778</v>
      </c>
      <c r="D6" s="15">
        <f>C6/C8</f>
        <v>0.12327789603779735</v>
      </c>
      <c r="E6" s="16">
        <f>D6*6000000</f>
        <v>739667.3762267841</v>
      </c>
      <c r="F6" s="4">
        <f>D6*6000000</f>
        <v>739667.3762267841</v>
      </c>
    </row>
    <row r="7" spans="1:6" ht="15.75" customHeight="1">
      <c r="A7" s="2">
        <v>5</v>
      </c>
      <c r="B7" s="1" t="s">
        <v>10</v>
      </c>
      <c r="C7" s="21">
        <v>38520.418</v>
      </c>
      <c r="D7" s="15">
        <f>C7/C8</f>
        <v>0.09508885052585732</v>
      </c>
      <c r="E7" s="16">
        <f>D7*6000000</f>
        <v>570533.1031551439</v>
      </c>
      <c r="F7" s="4">
        <f>D7*E8</f>
        <v>570533.1031551438</v>
      </c>
    </row>
    <row r="8" spans="1:6" ht="16.5" thickBot="1">
      <c r="A8" s="5"/>
      <c r="B8" s="6" t="s">
        <v>5</v>
      </c>
      <c r="C8" s="22">
        <f>SUM(C3:C7)</f>
        <v>405099.207604</v>
      </c>
      <c r="D8" s="8">
        <f>SUM(D3:D7)</f>
        <v>1</v>
      </c>
      <c r="E8" s="13">
        <f>SUM(E3:E7)</f>
        <v>5999999.999999999</v>
      </c>
      <c r="F8" s="9">
        <f>SUM(F3:F7)</f>
        <v>5999999.999999999</v>
      </c>
    </row>
  </sheetData>
  <sheetProtection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3.57421875" style="0" customWidth="1"/>
    <col min="2" max="3" width="21.421875" style="0" customWidth="1"/>
    <col min="4" max="6" width="19.7109375" style="0" customWidth="1"/>
  </cols>
  <sheetData>
    <row r="1" spans="1:6" ht="33" customHeight="1" thickBot="1">
      <c r="A1" s="73" t="s">
        <v>13</v>
      </c>
      <c r="B1" s="74"/>
      <c r="C1" s="74"/>
      <c r="D1" s="74"/>
      <c r="E1" s="74"/>
      <c r="F1" s="75"/>
    </row>
    <row r="2" spans="1:6" ht="60" customHeight="1">
      <c r="A2" s="78" t="s">
        <v>0</v>
      </c>
      <c r="B2" s="79"/>
      <c r="C2" s="17" t="s">
        <v>6</v>
      </c>
      <c r="D2" s="17" t="s">
        <v>7</v>
      </c>
      <c r="E2" s="20" t="s">
        <v>8</v>
      </c>
      <c r="F2" s="18" t="s">
        <v>9</v>
      </c>
    </row>
    <row r="3" spans="1:6" ht="15.75" customHeight="1">
      <c r="A3" s="2">
        <v>1</v>
      </c>
      <c r="B3" s="1" t="s">
        <v>1</v>
      </c>
      <c r="C3" s="10">
        <v>108298.085929</v>
      </c>
      <c r="D3" s="15">
        <f>C3/C8</f>
        <v>0.27223580184906565</v>
      </c>
      <c r="E3" s="16">
        <f>D3*6000000</f>
        <v>1633414.811094394</v>
      </c>
      <c r="F3" s="4">
        <f>D3*6000000</f>
        <v>1633414.811094394</v>
      </c>
    </row>
    <row r="4" spans="1:6" ht="15.75" customHeight="1">
      <c r="A4" s="2">
        <v>2</v>
      </c>
      <c r="B4" s="1" t="s">
        <v>2</v>
      </c>
      <c r="C4" s="10">
        <v>38215.52</v>
      </c>
      <c r="D4" s="15">
        <f>C4/C8</f>
        <v>0.09606478859746058</v>
      </c>
      <c r="E4" s="16">
        <f>D4*6000000</f>
        <v>576388.7315847635</v>
      </c>
      <c r="F4" s="4">
        <f>D4*6000000</f>
        <v>576388.7315847635</v>
      </c>
    </row>
    <row r="5" spans="1:6" ht="15.75" customHeight="1">
      <c r="A5" s="2">
        <v>3</v>
      </c>
      <c r="B5" s="1" t="s">
        <v>3</v>
      </c>
      <c r="C5" s="14">
        <v>168333.412</v>
      </c>
      <c r="D5" s="15">
        <f>C5/C8</f>
        <v>0.42315042782799334</v>
      </c>
      <c r="E5" s="16">
        <f>D5*6000000</f>
        <v>2538902.56696796</v>
      </c>
      <c r="F5" s="4">
        <f>D5*6000000</f>
        <v>2538902.56696796</v>
      </c>
    </row>
    <row r="6" spans="1:6" ht="15.75" customHeight="1">
      <c r="A6" s="2">
        <v>4</v>
      </c>
      <c r="B6" s="1" t="s">
        <v>4</v>
      </c>
      <c r="C6" s="14">
        <v>48835.53</v>
      </c>
      <c r="D6" s="15">
        <f>C6/C8</f>
        <v>0.12276098468619409</v>
      </c>
      <c r="E6" s="16">
        <f>D6*6000000</f>
        <v>736565.9081171645</v>
      </c>
      <c r="F6" s="4">
        <f>D6*6000000</f>
        <v>736565.9081171645</v>
      </c>
    </row>
    <row r="7" spans="1:6" ht="15.75" customHeight="1">
      <c r="A7" s="2">
        <v>5</v>
      </c>
      <c r="B7" s="1" t="s">
        <v>10</v>
      </c>
      <c r="C7" s="10">
        <v>34127.311</v>
      </c>
      <c r="D7" s="15">
        <f>C7/C8</f>
        <v>0.08578799703928643</v>
      </c>
      <c r="E7" s="16">
        <f>D7*6000000</f>
        <v>514727.9822357186</v>
      </c>
      <c r="F7" s="4">
        <f>D7*6000000</f>
        <v>514727.9822357186</v>
      </c>
    </row>
    <row r="8" spans="1:6" ht="15.75" customHeight="1" thickBot="1">
      <c r="A8" s="5"/>
      <c r="B8" s="6" t="s">
        <v>5</v>
      </c>
      <c r="C8" s="7">
        <f>SUM(C3:C7)</f>
        <v>397809.858929</v>
      </c>
      <c r="D8" s="8">
        <f>SUM(D3:D7)</f>
        <v>1.0000000000000002</v>
      </c>
      <c r="E8" s="13">
        <f>SUM(E3:E7)</f>
        <v>6000000.000000001</v>
      </c>
      <c r="F8" s="9">
        <f>SUM(F3:F7)</f>
        <v>6000000.000000001</v>
      </c>
    </row>
  </sheetData>
  <sheetProtection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3.57421875" style="0" customWidth="1"/>
    <col min="2" max="3" width="21.421875" style="0" customWidth="1"/>
    <col min="4" max="6" width="19.7109375" style="0" customWidth="1"/>
  </cols>
  <sheetData>
    <row r="1" spans="1:6" ht="33" customHeight="1" thickBot="1">
      <c r="A1" s="73" t="s">
        <v>12</v>
      </c>
      <c r="B1" s="74"/>
      <c r="C1" s="74"/>
      <c r="D1" s="74"/>
      <c r="E1" s="74"/>
      <c r="F1" s="75"/>
    </row>
    <row r="2" spans="1:6" ht="60">
      <c r="A2" s="78" t="s">
        <v>0</v>
      </c>
      <c r="B2" s="79"/>
      <c r="C2" s="17" t="s">
        <v>6</v>
      </c>
      <c r="D2" s="17" t="s">
        <v>7</v>
      </c>
      <c r="E2" s="20" t="s">
        <v>8</v>
      </c>
      <c r="F2" s="18" t="s">
        <v>9</v>
      </c>
    </row>
    <row r="3" spans="1:6" ht="15.75">
      <c r="A3" s="2">
        <v>1</v>
      </c>
      <c r="B3" s="1" t="s">
        <v>1</v>
      </c>
      <c r="C3" s="10">
        <v>111403.77</v>
      </c>
      <c r="D3" s="15">
        <f>C3/C8</f>
        <v>0.2772595714299933</v>
      </c>
      <c r="E3" s="16">
        <f>D3*6000000</f>
        <v>1663557.4285799598</v>
      </c>
      <c r="F3" s="4">
        <f>D3*6000000</f>
        <v>1663557.4285799598</v>
      </c>
    </row>
    <row r="4" spans="1:6" ht="15.75">
      <c r="A4" s="2">
        <v>2</v>
      </c>
      <c r="B4" s="1" t="s">
        <v>2</v>
      </c>
      <c r="C4" s="10">
        <v>41155.24</v>
      </c>
      <c r="D4" s="15">
        <f>C4/C8</f>
        <v>0.10242637394137125</v>
      </c>
      <c r="E4" s="16">
        <f>D4*6000000</f>
        <v>614558.2436482274</v>
      </c>
      <c r="F4" s="4">
        <f>D4*6000000</f>
        <v>614558.2436482274</v>
      </c>
    </row>
    <row r="5" spans="1:6" ht="15.75">
      <c r="A5" s="2">
        <v>3</v>
      </c>
      <c r="B5" s="1" t="s">
        <v>3</v>
      </c>
      <c r="C5" s="14">
        <v>170226.585</v>
      </c>
      <c r="D5" s="15">
        <f>C5/C8</f>
        <v>0.4236566680202234</v>
      </c>
      <c r="E5" s="16">
        <f>D5*6000000</f>
        <v>2541940.0081213405</v>
      </c>
      <c r="F5" s="4">
        <f>D5*6000000</f>
        <v>2541940.0081213405</v>
      </c>
    </row>
    <row r="6" spans="1:6" ht="15.75">
      <c r="A6" s="2">
        <v>4</v>
      </c>
      <c r="B6" s="1" t="s">
        <v>4</v>
      </c>
      <c r="C6" s="14">
        <v>49457.441</v>
      </c>
      <c r="D6" s="15">
        <f>C6/C8</f>
        <v>0.12308873295476605</v>
      </c>
      <c r="E6" s="16">
        <f>D6*6000000</f>
        <v>738532.3977285963</v>
      </c>
      <c r="F6" s="4">
        <f>D6*6000000</f>
        <v>738532.3977285963</v>
      </c>
    </row>
    <row r="7" spans="1:6" ht="15.75">
      <c r="A7" s="2">
        <v>5</v>
      </c>
      <c r="B7" s="1" t="s">
        <v>10</v>
      </c>
      <c r="C7" s="10">
        <v>29560.117</v>
      </c>
      <c r="D7" s="15">
        <f>C7/C8</f>
        <v>0.07356865365364618</v>
      </c>
      <c r="E7" s="16">
        <f>D7*6000000</f>
        <v>441411.9219218771</v>
      </c>
      <c r="F7" s="4">
        <v>500000</v>
      </c>
    </row>
    <row r="8" spans="1:6" ht="16.5" thickBot="1">
      <c r="A8" s="5"/>
      <c r="B8" s="6" t="s">
        <v>5</v>
      </c>
      <c r="C8" s="7">
        <f>SUM(C3:C7)</f>
        <v>401803.15299999993</v>
      </c>
      <c r="D8" s="8">
        <f>SUM(D3:D7)</f>
        <v>1.0000000000000002</v>
      </c>
      <c r="E8" s="13">
        <f>SUM(E3:E7)</f>
        <v>6000000.000000002</v>
      </c>
      <c r="F8" s="9">
        <f>SUM(F3:F7)</f>
        <v>6058588.078078125</v>
      </c>
    </row>
  </sheetData>
  <sheetProtection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B1">
      <selection activeCell="A1" sqref="A1:F1"/>
    </sheetView>
  </sheetViews>
  <sheetFormatPr defaultColWidth="9.140625" defaultRowHeight="15"/>
  <cols>
    <col min="1" max="1" width="3.57421875" style="0" customWidth="1"/>
    <col min="2" max="2" width="21.140625" style="0" customWidth="1"/>
    <col min="3" max="3" width="21.421875" style="0" customWidth="1"/>
    <col min="4" max="6" width="19.7109375" style="0" customWidth="1"/>
  </cols>
  <sheetData>
    <row r="1" spans="1:6" ht="33" customHeight="1" thickBot="1">
      <c r="A1" s="73" t="s">
        <v>11</v>
      </c>
      <c r="B1" s="74"/>
      <c r="C1" s="74"/>
      <c r="D1" s="74"/>
      <c r="E1" s="74"/>
      <c r="F1" s="75"/>
    </row>
    <row r="2" spans="1:6" ht="60">
      <c r="A2" s="78" t="s">
        <v>0</v>
      </c>
      <c r="B2" s="79"/>
      <c r="C2" s="17" t="s">
        <v>6</v>
      </c>
      <c r="D2" s="17" t="s">
        <v>7</v>
      </c>
      <c r="E2" s="20" t="s">
        <v>8</v>
      </c>
      <c r="F2" s="18" t="s">
        <v>9</v>
      </c>
    </row>
    <row r="3" spans="1:6" ht="15.75">
      <c r="A3" s="2">
        <v>1</v>
      </c>
      <c r="B3" s="1" t="s">
        <v>1</v>
      </c>
      <c r="C3" s="10">
        <v>112081.57</v>
      </c>
      <c r="D3" s="15">
        <f>C3/C8</f>
        <v>0.2857234928624452</v>
      </c>
      <c r="E3" s="16">
        <f>D3*6000000</f>
        <v>1714340.957174671</v>
      </c>
      <c r="F3" s="4">
        <f>D3*6000000</f>
        <v>1714340.957174671</v>
      </c>
    </row>
    <row r="4" spans="1:6" ht="15.75">
      <c r="A4" s="2">
        <v>2</v>
      </c>
      <c r="B4" s="1" t="s">
        <v>2</v>
      </c>
      <c r="C4" s="10">
        <v>41997.15</v>
      </c>
      <c r="D4" s="15">
        <f>C4/C8</f>
        <v>0.1070610662240727</v>
      </c>
      <c r="E4" s="16">
        <f>D4*6000000</f>
        <v>642366.3973444363</v>
      </c>
      <c r="F4" s="4">
        <f>D4*6000000</f>
        <v>642366.3973444363</v>
      </c>
    </row>
    <row r="5" spans="1:6" ht="15.75">
      <c r="A5" s="2">
        <v>3</v>
      </c>
      <c r="B5" s="1" t="s">
        <v>3</v>
      </c>
      <c r="C5" s="14">
        <v>165612.246</v>
      </c>
      <c r="D5" s="15">
        <f>C5/C8</f>
        <v>0.4221863539912451</v>
      </c>
      <c r="E5" s="16">
        <f>D5*6000000</f>
        <v>2533118.1239474704</v>
      </c>
      <c r="F5" s="4">
        <f>D5*6000000</f>
        <v>2533118.1239474704</v>
      </c>
    </row>
    <row r="6" spans="1:6" ht="15.75">
      <c r="A6" s="2">
        <v>4</v>
      </c>
      <c r="B6" s="1" t="s">
        <v>4</v>
      </c>
      <c r="C6" s="14">
        <v>49004.527</v>
      </c>
      <c r="D6" s="15">
        <f>C6/C8</f>
        <v>0.12492459394093072</v>
      </c>
      <c r="E6" s="16">
        <f>D6*6000000</f>
        <v>749547.5636455844</v>
      </c>
      <c r="F6" s="4">
        <f>D6*6000000</f>
        <v>749547.5636455844</v>
      </c>
    </row>
    <row r="7" spans="1:6" ht="15.75">
      <c r="A7" s="2">
        <v>5</v>
      </c>
      <c r="B7" s="1" t="s">
        <v>10</v>
      </c>
      <c r="C7" s="10">
        <v>23577.361</v>
      </c>
      <c r="D7" s="15">
        <f>C7/C8</f>
        <v>0.06010449298130632</v>
      </c>
      <c r="E7" s="16">
        <f>D7*6000000</f>
        <v>360626.95788783795</v>
      </c>
      <c r="F7" s="4">
        <v>500000</v>
      </c>
    </row>
    <row r="8" spans="1:6" ht="16.5" thickBot="1">
      <c r="A8" s="5"/>
      <c r="B8" s="6" t="s">
        <v>5</v>
      </c>
      <c r="C8" s="7">
        <f>SUM(C3:C7)</f>
        <v>392272.854</v>
      </c>
      <c r="D8" s="8">
        <f>SUM(D3:D7)</f>
        <v>1</v>
      </c>
      <c r="E8" s="13">
        <f>SUM(E3:E7)</f>
        <v>6000000</v>
      </c>
      <c r="F8" s="9">
        <f>SUM(F3:F7)</f>
        <v>6139373.042112162</v>
      </c>
    </row>
  </sheetData>
  <sheetProtection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.57421875" style="0" customWidth="1"/>
    <col min="2" max="2" width="28.28125" style="0" customWidth="1"/>
    <col min="3" max="3" width="26.57421875" style="0" customWidth="1"/>
    <col min="4" max="4" width="15.00390625" style="0" customWidth="1"/>
    <col min="5" max="5" width="22.00390625" style="0" customWidth="1"/>
    <col min="6" max="6" width="24.28125" style="0" customWidth="1"/>
  </cols>
  <sheetData>
    <row r="1" spans="1:6" ht="38.25" customHeight="1">
      <c r="A1" s="66" t="s">
        <v>45</v>
      </c>
      <c r="B1" s="67"/>
      <c r="C1" s="67"/>
      <c r="D1" s="67"/>
      <c r="E1" s="67"/>
      <c r="F1" s="68"/>
    </row>
    <row r="2" spans="1:6" ht="60">
      <c r="A2" s="69" t="s">
        <v>0</v>
      </c>
      <c r="B2" s="70"/>
      <c r="C2" s="33" t="s">
        <v>6</v>
      </c>
      <c r="D2" s="33" t="s">
        <v>7</v>
      </c>
      <c r="E2" s="33" t="s">
        <v>22</v>
      </c>
      <c r="F2" s="34" t="s">
        <v>44</v>
      </c>
    </row>
    <row r="3" spans="1:6" s="57" customFormat="1" ht="15.75">
      <c r="A3" s="58">
        <v>1</v>
      </c>
      <c r="B3" s="59" t="s">
        <v>15</v>
      </c>
      <c r="C3" s="60">
        <v>92860.099</v>
      </c>
      <c r="D3" s="61">
        <f>C3/C7</f>
        <v>0.21980488784053323</v>
      </c>
      <c r="E3" s="62">
        <f>D3*6000000</f>
        <v>1318829.3270431994</v>
      </c>
      <c r="F3" s="63">
        <v>1470411</v>
      </c>
    </row>
    <row r="4" spans="1:6" s="57" customFormat="1" ht="15.75">
      <c r="A4" s="58">
        <v>2</v>
      </c>
      <c r="B4" s="59" t="s">
        <v>3</v>
      </c>
      <c r="C4" s="60">
        <v>177902.881</v>
      </c>
      <c r="D4" s="61">
        <f>C4/C7</f>
        <v>0.4211057626022209</v>
      </c>
      <c r="E4" s="62">
        <f>D4*6000000</f>
        <v>2526634.5756133255</v>
      </c>
      <c r="F4" s="64">
        <v>2553664</v>
      </c>
    </row>
    <row r="5" spans="1:6" s="57" customFormat="1" ht="15.75">
      <c r="A5" s="58">
        <v>3</v>
      </c>
      <c r="B5" s="59" t="s">
        <v>4</v>
      </c>
      <c r="C5" s="60">
        <v>88405.8</v>
      </c>
      <c r="D5" s="61">
        <f>C5/C7</f>
        <v>0.20926132066101516</v>
      </c>
      <c r="E5" s="62">
        <f>D5*6000000</f>
        <v>1255567.923966091</v>
      </c>
      <c r="F5" s="64">
        <v>1314248</v>
      </c>
    </row>
    <row r="6" spans="1:6" s="57" customFormat="1" ht="15.75">
      <c r="A6" s="58">
        <v>4</v>
      </c>
      <c r="B6" s="59" t="s">
        <v>16</v>
      </c>
      <c r="C6" s="60">
        <v>63297.253</v>
      </c>
      <c r="D6" s="61">
        <f>C6/C7</f>
        <v>0.1498280288962308</v>
      </c>
      <c r="E6" s="65">
        <f>D6*6000000</f>
        <v>898968.1733773849</v>
      </c>
      <c r="F6" s="64">
        <v>895560</v>
      </c>
    </row>
    <row r="7" spans="1:6" ht="16.5" thickBot="1">
      <c r="A7" s="3"/>
      <c r="B7" s="36" t="s">
        <v>5</v>
      </c>
      <c r="C7" s="37">
        <f>SUM(C3:C6)</f>
        <v>422466.03299999994</v>
      </c>
      <c r="D7" s="38">
        <f>SUM(D3:D6)</f>
        <v>1</v>
      </c>
      <c r="E7" s="39">
        <f>SUM(E3:E6)</f>
        <v>6000000</v>
      </c>
      <c r="F7" s="40">
        <f>SUM(F3:F6)</f>
        <v>6233883</v>
      </c>
    </row>
  </sheetData>
  <sheetProtection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7"/>
    </sheetView>
  </sheetViews>
  <sheetFormatPr defaultColWidth="9.140625" defaultRowHeight="15"/>
  <cols>
    <col min="1" max="1" width="3.57421875" style="0" customWidth="1"/>
    <col min="2" max="2" width="28.28125" style="0" customWidth="1"/>
    <col min="3" max="3" width="26.57421875" style="0" customWidth="1"/>
    <col min="4" max="4" width="15.00390625" style="0" customWidth="1"/>
    <col min="5" max="5" width="22.00390625" style="0" customWidth="1"/>
    <col min="6" max="6" width="24.28125" style="0" customWidth="1"/>
  </cols>
  <sheetData>
    <row r="1" spans="1:6" ht="32.25" customHeight="1">
      <c r="A1" s="66" t="s">
        <v>43</v>
      </c>
      <c r="B1" s="67"/>
      <c r="C1" s="67"/>
      <c r="D1" s="67"/>
      <c r="E1" s="67"/>
      <c r="F1" s="68"/>
    </row>
    <row r="2" spans="1:6" ht="48.75" customHeight="1">
      <c r="A2" s="69" t="s">
        <v>0</v>
      </c>
      <c r="B2" s="70"/>
      <c r="C2" s="33" t="s">
        <v>6</v>
      </c>
      <c r="D2" s="33" t="s">
        <v>7</v>
      </c>
      <c r="E2" s="33" t="s">
        <v>22</v>
      </c>
      <c r="F2" s="34" t="s">
        <v>42</v>
      </c>
    </row>
    <row r="3" spans="1:6" s="57" customFormat="1" ht="18" customHeight="1">
      <c r="A3" s="58">
        <v>1</v>
      </c>
      <c r="B3" s="59" t="s">
        <v>15</v>
      </c>
      <c r="C3" s="60">
        <v>93274.622</v>
      </c>
      <c r="D3" s="61">
        <f>C3/C7</f>
        <v>0.2216650501826398</v>
      </c>
      <c r="E3" s="62">
        <f>D3*6000000</f>
        <v>1329990.3010958387</v>
      </c>
      <c r="F3" s="63">
        <v>1442111</v>
      </c>
    </row>
    <row r="4" spans="1:6" s="57" customFormat="1" ht="15.75" customHeight="1">
      <c r="A4" s="58">
        <v>2</v>
      </c>
      <c r="B4" s="59" t="s">
        <v>3</v>
      </c>
      <c r="C4" s="60">
        <v>179025.216</v>
      </c>
      <c r="D4" s="61">
        <f>C4/C7</f>
        <v>0.4254494163331793</v>
      </c>
      <c r="E4" s="62">
        <f>D4*6000000</f>
        <v>2552696.497999076</v>
      </c>
      <c r="F4" s="64">
        <v>2553664</v>
      </c>
    </row>
    <row r="5" spans="1:6" s="57" customFormat="1" ht="14.25" customHeight="1">
      <c r="A5" s="58">
        <v>3</v>
      </c>
      <c r="B5" s="59" t="s">
        <v>4</v>
      </c>
      <c r="C5" s="60">
        <v>87340.432</v>
      </c>
      <c r="D5" s="61">
        <f>C5/C7</f>
        <v>0.20756258055115398</v>
      </c>
      <c r="E5" s="62">
        <f>D5*6000000</f>
        <v>1245375.4833069239</v>
      </c>
      <c r="F5" s="64">
        <v>1314248</v>
      </c>
    </row>
    <row r="6" spans="1:6" ht="16.5" customHeight="1">
      <c r="A6" s="58">
        <v>4</v>
      </c>
      <c r="B6" s="59" t="s">
        <v>16</v>
      </c>
      <c r="C6" s="60">
        <v>61150.567</v>
      </c>
      <c r="D6" s="61">
        <f>C6/C7</f>
        <v>0.1453229529330269</v>
      </c>
      <c r="E6" s="65">
        <f>D6*6000000</f>
        <v>871937.7175981614</v>
      </c>
      <c r="F6" s="64">
        <v>893900</v>
      </c>
    </row>
    <row r="7" spans="1:6" ht="16.5" thickBot="1">
      <c r="A7" s="3"/>
      <c r="B7" s="36" t="s">
        <v>5</v>
      </c>
      <c r="C7" s="37">
        <f>SUM(C3:C6)</f>
        <v>420790.837</v>
      </c>
      <c r="D7" s="38">
        <f>SUM(D3:D6)</f>
        <v>0.9999999999999999</v>
      </c>
      <c r="E7" s="39">
        <f>SUM(E3:E6)</f>
        <v>6000000</v>
      </c>
      <c r="F7" s="40">
        <f>SUM(F3:F6)</f>
        <v>6203923</v>
      </c>
    </row>
  </sheetData>
  <sheetProtection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7"/>
    </sheetView>
  </sheetViews>
  <sheetFormatPr defaultColWidth="9.140625" defaultRowHeight="15"/>
  <cols>
    <col min="1" max="1" width="2.8515625" style="0" customWidth="1"/>
    <col min="2" max="2" width="27.7109375" style="0" customWidth="1"/>
    <col min="3" max="3" width="24.7109375" style="0" customWidth="1"/>
    <col min="4" max="4" width="12.57421875" style="0" customWidth="1"/>
    <col min="5" max="5" width="21.421875" style="0" customWidth="1"/>
    <col min="6" max="6" width="26.00390625" style="0" customWidth="1"/>
  </cols>
  <sheetData>
    <row r="1" spans="1:6" ht="30" customHeight="1">
      <c r="A1" s="66" t="s">
        <v>41</v>
      </c>
      <c r="B1" s="67"/>
      <c r="C1" s="67"/>
      <c r="D1" s="67"/>
      <c r="E1" s="67"/>
      <c r="F1" s="68"/>
    </row>
    <row r="2" spans="1:6" ht="48" customHeight="1">
      <c r="A2" s="69" t="s">
        <v>0</v>
      </c>
      <c r="B2" s="70"/>
      <c r="C2" s="33" t="s">
        <v>6</v>
      </c>
      <c r="D2" s="33" t="s">
        <v>7</v>
      </c>
      <c r="E2" s="33" t="s">
        <v>22</v>
      </c>
      <c r="F2" s="34" t="s">
        <v>35</v>
      </c>
    </row>
    <row r="3" spans="1:6" s="57" customFormat="1" ht="19.5" customHeight="1">
      <c r="A3" s="58">
        <v>1</v>
      </c>
      <c r="B3" s="59" t="s">
        <v>15</v>
      </c>
      <c r="C3" s="60">
        <v>93904.723</v>
      </c>
      <c r="D3" s="61">
        <f>C3/C7</f>
        <v>0.22079657950772494</v>
      </c>
      <c r="E3" s="62">
        <f>D3*6000000</f>
        <v>1324779.4770463496</v>
      </c>
      <c r="F3" s="63">
        <v>1441724</v>
      </c>
    </row>
    <row r="4" spans="1:6" ht="18.75" customHeight="1">
      <c r="A4" s="2">
        <v>2</v>
      </c>
      <c r="B4" s="55" t="s">
        <v>3</v>
      </c>
      <c r="C4" s="43">
        <v>180012.127</v>
      </c>
      <c r="D4" s="15">
        <f>C4/C7</f>
        <v>0.4232594553472053</v>
      </c>
      <c r="E4" s="19">
        <f>D4*6000000</f>
        <v>2539556.732083232</v>
      </c>
      <c r="F4" s="45">
        <v>2496553</v>
      </c>
    </row>
    <row r="5" spans="1:6" s="57" customFormat="1" ht="14.25" customHeight="1">
      <c r="A5" s="58">
        <v>3</v>
      </c>
      <c r="B5" s="59" t="s">
        <v>4</v>
      </c>
      <c r="C5" s="60">
        <v>90331.566</v>
      </c>
      <c r="D5" s="61">
        <f>C5/C7</f>
        <v>0.21239507617073006</v>
      </c>
      <c r="E5" s="62">
        <f>D5*6000000</f>
        <v>1274370.4570243803</v>
      </c>
      <c r="F5" s="64">
        <v>1315571</v>
      </c>
    </row>
    <row r="6" spans="1:6" s="57" customFormat="1" ht="15.75" customHeight="1">
      <c r="A6" s="58">
        <v>4</v>
      </c>
      <c r="B6" s="59" t="s">
        <v>16</v>
      </c>
      <c r="C6" s="60">
        <v>61051.302</v>
      </c>
      <c r="D6" s="61">
        <f>C6/C7</f>
        <v>0.14354888897433976</v>
      </c>
      <c r="E6" s="65">
        <f>D6*6000000</f>
        <v>861293.3338460386</v>
      </c>
      <c r="F6" s="64">
        <v>897182</v>
      </c>
    </row>
    <row r="7" spans="1:6" ht="16.5" thickBot="1">
      <c r="A7" s="3"/>
      <c r="B7" s="36" t="s">
        <v>5</v>
      </c>
      <c r="C7" s="37">
        <f>SUM(C3:C6)</f>
        <v>425299.718</v>
      </c>
      <c r="D7" s="38">
        <f>SUM(D3:D6)</f>
        <v>1</v>
      </c>
      <c r="E7" s="39">
        <f>SUM(E3:E6)</f>
        <v>6000000</v>
      </c>
      <c r="F7" s="40">
        <f>SUM(F3:F6)</f>
        <v>6151030</v>
      </c>
    </row>
  </sheetData>
  <sheetProtection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2.8515625" style="0" customWidth="1"/>
    <col min="2" max="2" width="27.7109375" style="0" customWidth="1"/>
    <col min="3" max="3" width="24.7109375" style="0" customWidth="1"/>
    <col min="4" max="4" width="12.57421875" style="0" customWidth="1"/>
    <col min="5" max="5" width="21.421875" style="0" customWidth="1"/>
    <col min="6" max="6" width="26.00390625" style="0" customWidth="1"/>
  </cols>
  <sheetData>
    <row r="1" spans="1:6" ht="30" customHeight="1">
      <c r="A1" s="66" t="s">
        <v>39</v>
      </c>
      <c r="B1" s="67"/>
      <c r="C1" s="67"/>
      <c r="D1" s="67"/>
      <c r="E1" s="67"/>
      <c r="F1" s="68"/>
    </row>
    <row r="2" spans="1:6" ht="48" customHeight="1">
      <c r="A2" s="69" t="s">
        <v>0</v>
      </c>
      <c r="B2" s="70"/>
      <c r="C2" s="33" t="s">
        <v>6</v>
      </c>
      <c r="D2" s="33" t="s">
        <v>7</v>
      </c>
      <c r="E2" s="33" t="s">
        <v>22</v>
      </c>
      <c r="F2" s="34" t="s">
        <v>40</v>
      </c>
    </row>
    <row r="3" spans="1:6" ht="19.5" customHeight="1">
      <c r="A3" s="2">
        <v>1</v>
      </c>
      <c r="B3" s="55" t="s">
        <v>15</v>
      </c>
      <c r="C3" s="43">
        <v>95990.854</v>
      </c>
      <c r="D3" s="15">
        <f>C3/C7</f>
        <v>0.22310119660083821</v>
      </c>
      <c r="E3" s="19">
        <f>D3*6000000</f>
        <v>1338607.1796050293</v>
      </c>
      <c r="F3" s="52">
        <v>1441724</v>
      </c>
    </row>
    <row r="4" spans="1:6" ht="18.75" customHeight="1">
      <c r="A4" s="2">
        <v>2</v>
      </c>
      <c r="B4" s="55" t="s">
        <v>3</v>
      </c>
      <c r="C4" s="43">
        <v>178732.59</v>
      </c>
      <c r="D4" s="15">
        <f>C4/C7</f>
        <v>0.41540889614928317</v>
      </c>
      <c r="E4" s="19">
        <f>D4*6000000</f>
        <v>2492453.376895699</v>
      </c>
      <c r="F4" s="45">
        <v>2442563</v>
      </c>
    </row>
    <row r="5" spans="1:6" ht="14.25" customHeight="1">
      <c r="A5" s="2">
        <v>3</v>
      </c>
      <c r="B5" s="55" t="s">
        <v>4</v>
      </c>
      <c r="C5" s="43">
        <v>92633.941</v>
      </c>
      <c r="D5" s="15">
        <f>C5/C7</f>
        <v>0.21529908550403612</v>
      </c>
      <c r="E5" s="53">
        <f>D5*6000000</f>
        <v>1291794.5130242168</v>
      </c>
      <c r="F5" s="45">
        <v>1315571</v>
      </c>
    </row>
    <row r="6" spans="1:6" ht="15.75" customHeight="1">
      <c r="A6" s="2">
        <v>4</v>
      </c>
      <c r="B6" s="55" t="s">
        <v>16</v>
      </c>
      <c r="C6" s="43">
        <v>62899.626</v>
      </c>
      <c r="D6" s="15">
        <f>C6/C7</f>
        <v>0.1461908217458425</v>
      </c>
      <c r="E6" s="54">
        <f>D6*6000000</f>
        <v>877144.930475055</v>
      </c>
      <c r="F6" s="45">
        <v>930864</v>
      </c>
    </row>
    <row r="7" spans="1:6" ht="16.5" thickBot="1">
      <c r="A7" s="3"/>
      <c r="B7" s="36" t="s">
        <v>5</v>
      </c>
      <c r="C7" s="37">
        <f>SUM(C3:C6)</f>
        <v>430257.011</v>
      </c>
      <c r="D7" s="38">
        <f>SUM(D3:D6)</f>
        <v>1</v>
      </c>
      <c r="E7" s="39">
        <f>SUM(E3:E6)</f>
        <v>6000000</v>
      </c>
      <c r="F7" s="40">
        <f>SUM(F3:F6)</f>
        <v>6130722</v>
      </c>
    </row>
  </sheetData>
  <sheetProtection/>
  <mergeCells count="2">
    <mergeCell ref="A1:F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2.8515625" style="0" customWidth="1"/>
    <col min="2" max="2" width="27.7109375" style="0" customWidth="1"/>
    <col min="3" max="3" width="24.7109375" style="0" customWidth="1"/>
    <col min="4" max="4" width="12.57421875" style="0" customWidth="1"/>
    <col min="5" max="5" width="21.421875" style="0" customWidth="1"/>
    <col min="6" max="6" width="26.00390625" style="0" customWidth="1"/>
  </cols>
  <sheetData>
    <row r="1" spans="1:6" ht="30" customHeight="1">
      <c r="A1" s="66" t="s">
        <v>37</v>
      </c>
      <c r="B1" s="67"/>
      <c r="C1" s="67"/>
      <c r="D1" s="67"/>
      <c r="E1" s="67"/>
      <c r="F1" s="68"/>
    </row>
    <row r="2" spans="1:6" ht="48" customHeight="1">
      <c r="A2" s="69" t="s">
        <v>0</v>
      </c>
      <c r="B2" s="70"/>
      <c r="C2" s="33" t="s">
        <v>6</v>
      </c>
      <c r="D2" s="33" t="s">
        <v>7</v>
      </c>
      <c r="E2" s="33" t="s">
        <v>22</v>
      </c>
      <c r="F2" s="34" t="s">
        <v>38</v>
      </c>
    </row>
    <row r="3" spans="1:6" ht="19.5" customHeight="1">
      <c r="A3" s="2">
        <v>1</v>
      </c>
      <c r="B3" s="55" t="s">
        <v>15</v>
      </c>
      <c r="C3" s="43">
        <v>96802.927</v>
      </c>
      <c r="D3" s="15">
        <f>C3/C7</f>
        <v>0.2278075935091832</v>
      </c>
      <c r="E3" s="19">
        <f>D3*6000000</f>
        <v>1366845.5610550991</v>
      </c>
      <c r="F3" s="52">
        <v>1441724</v>
      </c>
    </row>
    <row r="4" spans="1:6" ht="18.75" customHeight="1">
      <c r="A4" s="2">
        <v>2</v>
      </c>
      <c r="B4" s="55" t="s">
        <v>3</v>
      </c>
      <c r="C4" s="43">
        <v>172475.09</v>
      </c>
      <c r="D4" s="15">
        <f>C4/C7</f>
        <v>0.40588788387751734</v>
      </c>
      <c r="E4" s="19">
        <f>D4*6000000</f>
        <v>2435327.303265104</v>
      </c>
      <c r="F4" s="45">
        <v>2427946</v>
      </c>
    </row>
    <row r="5" spans="1:6" ht="14.25" customHeight="1">
      <c r="A5" s="2">
        <v>3</v>
      </c>
      <c r="B5" s="55" t="s">
        <v>4</v>
      </c>
      <c r="C5" s="43">
        <v>90821.973</v>
      </c>
      <c r="D5" s="15">
        <f>C5/C7</f>
        <v>0.2137325362784331</v>
      </c>
      <c r="E5" s="53">
        <f>D5*6000000</f>
        <v>1282395.2176705988</v>
      </c>
      <c r="F5" s="45">
        <v>1315571</v>
      </c>
    </row>
    <row r="6" spans="1:6" ht="15.75" customHeight="1">
      <c r="A6" s="2">
        <v>4</v>
      </c>
      <c r="B6" s="55" t="s">
        <v>16</v>
      </c>
      <c r="C6" s="43">
        <v>64832.847</v>
      </c>
      <c r="D6" s="15">
        <f>C6/C7</f>
        <v>0.15257198633486638</v>
      </c>
      <c r="E6" s="54">
        <f>D6*6000000</f>
        <v>915431.9180091983</v>
      </c>
      <c r="F6" s="45">
        <v>930864</v>
      </c>
    </row>
    <row r="7" spans="1:6" ht="16.5" thickBot="1">
      <c r="A7" s="3"/>
      <c r="B7" s="36" t="s">
        <v>5</v>
      </c>
      <c r="C7" s="37">
        <f>SUM(C3:C6)</f>
        <v>424932.837</v>
      </c>
      <c r="D7" s="38">
        <f>SUM(D3:D6)</f>
        <v>1</v>
      </c>
      <c r="E7" s="39">
        <f>SUM(E3:E6)</f>
        <v>6000000</v>
      </c>
      <c r="F7" s="40">
        <f>SUM(F3:F6)</f>
        <v>6116105</v>
      </c>
    </row>
  </sheetData>
  <sheetProtection/>
  <mergeCells count="2">
    <mergeCell ref="A1:F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I35" sqref="I35"/>
    </sheetView>
  </sheetViews>
  <sheetFormatPr defaultColWidth="9.140625" defaultRowHeight="15"/>
  <cols>
    <col min="1" max="1" width="2.421875" style="0" customWidth="1"/>
    <col min="2" max="2" width="29.28125" style="0" customWidth="1"/>
    <col min="3" max="3" width="25.57421875" style="0" customWidth="1"/>
    <col min="4" max="4" width="11.57421875" style="0" customWidth="1"/>
    <col min="5" max="5" width="25.7109375" style="0" customWidth="1"/>
    <col min="6" max="6" width="24.28125" style="0" customWidth="1"/>
  </cols>
  <sheetData>
    <row r="1" spans="1:6" ht="33" customHeight="1">
      <c r="A1" s="66" t="s">
        <v>34</v>
      </c>
      <c r="B1" s="67"/>
      <c r="C1" s="67"/>
      <c r="D1" s="67"/>
      <c r="E1" s="67"/>
      <c r="F1" s="68"/>
    </row>
    <row r="2" spans="1:6" ht="48" customHeight="1">
      <c r="A2" s="69" t="s">
        <v>0</v>
      </c>
      <c r="B2" s="70"/>
      <c r="C2" s="33" t="s">
        <v>6</v>
      </c>
      <c r="D2" s="33" t="s">
        <v>7</v>
      </c>
      <c r="E2" s="33" t="s">
        <v>22</v>
      </c>
      <c r="F2" s="34" t="s">
        <v>35</v>
      </c>
    </row>
    <row r="3" spans="1:6" ht="15.75" customHeight="1">
      <c r="A3" s="2">
        <v>1</v>
      </c>
      <c r="B3" s="55" t="s">
        <v>15</v>
      </c>
      <c r="C3" s="43">
        <v>91864.604</v>
      </c>
      <c r="D3" s="15">
        <f>C3/C7</f>
        <v>0.22475632678392068</v>
      </c>
      <c r="E3" s="19">
        <f>D3*6000000</f>
        <v>1348537.960703524</v>
      </c>
      <c r="F3" s="52">
        <v>1446976</v>
      </c>
    </row>
    <row r="4" spans="1:6" ht="15.75" customHeight="1">
      <c r="A4" s="2">
        <v>2</v>
      </c>
      <c r="B4" s="55" t="s">
        <v>3</v>
      </c>
      <c r="C4" s="43">
        <v>164687.006</v>
      </c>
      <c r="D4" s="15">
        <f>C4/C7</f>
        <v>0.4029239220102827</v>
      </c>
      <c r="E4" s="19">
        <f>D4*6000000</f>
        <v>2417543.532061696</v>
      </c>
      <c r="F4" s="45">
        <v>2451892</v>
      </c>
    </row>
    <row r="5" spans="1:6" ht="15.75" customHeight="1">
      <c r="A5" s="2">
        <v>3</v>
      </c>
      <c r="B5" s="55" t="s">
        <v>4</v>
      </c>
      <c r="C5" s="43">
        <v>88825.608</v>
      </c>
      <c r="D5" s="15">
        <f>C5/C7</f>
        <v>0.2173211063798679</v>
      </c>
      <c r="E5" s="53">
        <f>D5*6000000</f>
        <v>1303926.6382792075</v>
      </c>
      <c r="F5" s="45">
        <v>1306438</v>
      </c>
    </row>
    <row r="6" spans="1:6" ht="15.75" customHeight="1">
      <c r="A6" s="2">
        <v>4</v>
      </c>
      <c r="B6" s="55" t="s">
        <v>16</v>
      </c>
      <c r="C6" s="43">
        <v>63352.562</v>
      </c>
      <c r="D6" s="15">
        <f>C6/C7</f>
        <v>0.15499864482592876</v>
      </c>
      <c r="E6" s="54">
        <f>D6*6000000</f>
        <v>929991.8689555726</v>
      </c>
      <c r="F6" s="45">
        <v>913657</v>
      </c>
    </row>
    <row r="7" spans="1:6" ht="16.5" thickBot="1">
      <c r="A7" s="3"/>
      <c r="B7" s="36" t="s">
        <v>5</v>
      </c>
      <c r="C7" s="37">
        <f>SUM(C3:C6)</f>
        <v>408729.77999999997</v>
      </c>
      <c r="D7" s="38">
        <f>SUM(D3:D6)</f>
        <v>1</v>
      </c>
      <c r="E7" s="39">
        <f>SUM(E3:E6)</f>
        <v>6000000</v>
      </c>
      <c r="F7" s="40">
        <f>SUM(F3:F6)</f>
        <v>6118963</v>
      </c>
    </row>
  </sheetData>
  <sheetProtection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.140625" style="0" customWidth="1"/>
    <col min="2" max="2" width="27.7109375" style="0" customWidth="1"/>
    <col min="3" max="3" width="24.7109375" style="0" customWidth="1"/>
    <col min="4" max="4" width="12.7109375" style="0" customWidth="1"/>
    <col min="5" max="5" width="14.00390625" style="0" customWidth="1"/>
    <col min="6" max="6" width="25.421875" style="0" customWidth="1"/>
  </cols>
  <sheetData>
    <row r="1" spans="1:6" ht="30" customHeight="1">
      <c r="A1" s="66" t="s">
        <v>32</v>
      </c>
      <c r="B1" s="67"/>
      <c r="C1" s="67"/>
      <c r="D1" s="67"/>
      <c r="E1" s="67"/>
      <c r="F1" s="68"/>
    </row>
    <row r="2" spans="1:6" ht="47.25" customHeight="1">
      <c r="A2" s="69" t="s">
        <v>0</v>
      </c>
      <c r="B2" s="70"/>
      <c r="C2" s="33" t="s">
        <v>6</v>
      </c>
      <c r="D2" s="33" t="s">
        <v>7</v>
      </c>
      <c r="E2" s="33" t="s">
        <v>22</v>
      </c>
      <c r="F2" s="34" t="s">
        <v>36</v>
      </c>
    </row>
    <row r="3" spans="1:6" ht="20.25" customHeight="1">
      <c r="A3" s="2">
        <v>1</v>
      </c>
      <c r="B3" s="55" t="s">
        <v>15</v>
      </c>
      <c r="C3" s="43">
        <v>93645.935</v>
      </c>
      <c r="D3" s="15">
        <f>C3/C8</f>
        <v>0.23649719166461194</v>
      </c>
      <c r="E3" s="19">
        <f>D3*6000000</f>
        <v>1418983.1499876718</v>
      </c>
      <c r="F3" s="52">
        <v>1486911</v>
      </c>
    </row>
    <row r="4" spans="1:6" ht="18.75" customHeight="1">
      <c r="A4" s="2">
        <v>2</v>
      </c>
      <c r="B4" s="55" t="s">
        <v>3</v>
      </c>
      <c r="C4" s="43">
        <v>159999.852</v>
      </c>
      <c r="D4" s="15">
        <f>C4/C8</f>
        <v>0.4040700289313524</v>
      </c>
      <c r="E4" s="19">
        <f>D4*6000000</f>
        <v>2424420.1735881143</v>
      </c>
      <c r="F4" s="45">
        <v>2465400</v>
      </c>
    </row>
    <row r="5" spans="1:6" ht="18" customHeight="1">
      <c r="A5" s="2">
        <v>3</v>
      </c>
      <c r="B5" s="55" t="s">
        <v>4</v>
      </c>
      <c r="C5" s="43">
        <v>71985.901</v>
      </c>
      <c r="D5" s="15">
        <f>C5/C8</f>
        <v>0.1817960750346161</v>
      </c>
      <c r="E5" s="53">
        <f>D5*6000000</f>
        <v>1090776.4502076965</v>
      </c>
      <c r="F5" s="45">
        <v>1306438</v>
      </c>
    </row>
    <row r="6" spans="1:6" ht="16.5" customHeight="1">
      <c r="A6" s="2">
        <v>4</v>
      </c>
      <c r="B6" s="55" t="s">
        <v>16</v>
      </c>
      <c r="C6" s="43">
        <v>57606.162500000006</v>
      </c>
      <c r="D6" s="15">
        <f>C6/C8</f>
        <v>0.14548090799483482</v>
      </c>
      <c r="E6" s="54">
        <f>D6*6000000</f>
        <v>872885.4479690089</v>
      </c>
      <c r="F6" s="45">
        <v>801334</v>
      </c>
    </row>
    <row r="7" spans="1:6" ht="14.25" customHeight="1">
      <c r="A7" s="46">
        <v>5</v>
      </c>
      <c r="B7" s="56" t="s">
        <v>26</v>
      </c>
      <c r="C7" s="48">
        <v>12732.75</v>
      </c>
      <c r="D7" s="49">
        <f>C7/C8</f>
        <v>0.03215579637458463</v>
      </c>
      <c r="E7" s="50"/>
      <c r="F7" s="51"/>
    </row>
    <row r="8" spans="1:6" ht="16.5" thickBot="1">
      <c r="A8" s="3"/>
      <c r="B8" s="36" t="s">
        <v>5</v>
      </c>
      <c r="C8" s="37">
        <f>SUM(C3:C7)</f>
        <v>395970.60050000006</v>
      </c>
      <c r="D8" s="38">
        <f>SUM(D3:D7)</f>
        <v>0.9999999999999999</v>
      </c>
      <c r="E8" s="39">
        <f>SUM(E3:E7)</f>
        <v>5807065.221752492</v>
      </c>
      <c r="F8" s="40">
        <f>SUM(F3:F6)</f>
        <v>6060083</v>
      </c>
    </row>
    <row r="11" ht="15">
      <c r="B11" t="s">
        <v>33</v>
      </c>
    </row>
  </sheetData>
  <sheetProtection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.140625" style="0" customWidth="1"/>
    <col min="2" max="2" width="28.421875" style="0" customWidth="1"/>
    <col min="3" max="3" width="27.00390625" style="0" customWidth="1"/>
    <col min="4" max="4" width="13.140625" style="0" customWidth="1"/>
    <col min="5" max="5" width="27.00390625" style="0" customWidth="1"/>
    <col min="6" max="6" width="29.7109375" style="0" customWidth="1"/>
  </cols>
  <sheetData>
    <row r="1" spans="1:6" ht="31.5" customHeight="1">
      <c r="A1" s="66" t="s">
        <v>32</v>
      </c>
      <c r="B1" s="67"/>
      <c r="C1" s="67"/>
      <c r="D1" s="67"/>
      <c r="E1" s="67"/>
      <c r="F1" s="68"/>
    </row>
    <row r="2" spans="1:6" ht="49.5" customHeight="1">
      <c r="A2" s="69" t="s">
        <v>0</v>
      </c>
      <c r="B2" s="70"/>
      <c r="C2" s="33" t="s">
        <v>6</v>
      </c>
      <c r="D2" s="33" t="s">
        <v>7</v>
      </c>
      <c r="E2" s="33" t="s">
        <v>22</v>
      </c>
      <c r="F2" s="34" t="s">
        <v>30</v>
      </c>
    </row>
    <row r="3" spans="1:8" ht="19.5" customHeight="1">
      <c r="A3" s="2">
        <v>1</v>
      </c>
      <c r="B3" s="1" t="s">
        <v>15</v>
      </c>
      <c r="C3" s="43">
        <v>93800.271</v>
      </c>
      <c r="D3" s="15">
        <f>C3/C8</f>
        <v>0.24431240349313532</v>
      </c>
      <c r="E3" s="19">
        <f>D3*6000000</f>
        <v>1465874.4209588119</v>
      </c>
      <c r="F3" s="52">
        <v>1588088</v>
      </c>
      <c r="H3" s="41"/>
    </row>
    <row r="4" spans="1:8" ht="15.75" customHeight="1">
      <c r="A4" s="2">
        <v>2</v>
      </c>
      <c r="B4" s="1" t="s">
        <v>3</v>
      </c>
      <c r="C4" s="43">
        <v>154759.243</v>
      </c>
      <c r="D4" s="15">
        <f>C4/C8</f>
        <v>0.4030862834085861</v>
      </c>
      <c r="E4" s="19">
        <f>D4*6000000</f>
        <v>2418517.7004515165</v>
      </c>
      <c r="F4" s="45">
        <v>2465097</v>
      </c>
      <c r="H4" s="41"/>
    </row>
    <row r="5" spans="1:8" ht="15" customHeight="1">
      <c r="A5" s="2">
        <v>3</v>
      </c>
      <c r="B5" s="1" t="s">
        <v>4</v>
      </c>
      <c r="C5" s="43">
        <v>59267.478</v>
      </c>
      <c r="D5" s="15">
        <f>C5/C8</f>
        <v>0.15436821071824539</v>
      </c>
      <c r="E5" s="53">
        <f>D5*6000000</f>
        <v>926209.2643094723</v>
      </c>
      <c r="F5" s="45">
        <v>1306438</v>
      </c>
      <c r="H5" s="41"/>
    </row>
    <row r="6" spans="1:8" ht="15" customHeight="1">
      <c r="A6" s="2">
        <v>4</v>
      </c>
      <c r="B6" s="1" t="s">
        <v>16</v>
      </c>
      <c r="C6" s="43">
        <v>51062.519</v>
      </c>
      <c r="D6" s="15">
        <f>C6/C8</f>
        <v>0.1329975554687245</v>
      </c>
      <c r="E6" s="54">
        <f>D6*6000000</f>
        <v>797985.332812347</v>
      </c>
      <c r="F6" s="45">
        <v>723797</v>
      </c>
      <c r="H6" s="41"/>
    </row>
    <row r="7" spans="1:8" ht="15" customHeight="1">
      <c r="A7" s="46">
        <v>5</v>
      </c>
      <c r="B7" s="47" t="s">
        <v>26</v>
      </c>
      <c r="C7" s="48">
        <v>25046.26</v>
      </c>
      <c r="D7" s="49">
        <f>C7/C8</f>
        <v>0.06523554691130877</v>
      </c>
      <c r="E7" s="50"/>
      <c r="F7" s="51"/>
      <c r="H7" s="41"/>
    </row>
    <row r="8" spans="1:6" ht="16.5" thickBot="1">
      <c r="A8" s="3"/>
      <c r="B8" s="36" t="s">
        <v>5</v>
      </c>
      <c r="C8" s="37">
        <f>SUM(C3:C7)</f>
        <v>383935.77099999995</v>
      </c>
      <c r="D8" s="38">
        <f>SUM(D3:D7)</f>
        <v>1</v>
      </c>
      <c r="E8" s="39">
        <f>SUM(E3:E7)</f>
        <v>5608586.718532147</v>
      </c>
      <c r="F8" s="40">
        <f>SUM(F3:F6)</f>
        <v>6083420</v>
      </c>
    </row>
    <row r="10" spans="2:8" ht="15">
      <c r="B10" s="71" t="s">
        <v>31</v>
      </c>
      <c r="C10" s="72"/>
      <c r="D10" s="72"/>
      <c r="E10" s="72"/>
      <c r="F10" s="72"/>
      <c r="G10" s="72"/>
      <c r="H10" s="72"/>
    </row>
  </sheetData>
  <sheetProtection/>
  <mergeCells count="3">
    <mergeCell ref="A1:F1"/>
    <mergeCell ref="A2:B2"/>
    <mergeCell ref="B10:H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Ganyushkin</dc:creator>
  <cp:keywords/>
  <dc:description/>
  <cp:lastModifiedBy>А.И.</cp:lastModifiedBy>
  <cp:lastPrinted>2022-09-27T06:41:28Z</cp:lastPrinted>
  <dcterms:created xsi:type="dcterms:W3CDTF">2013-01-17T07:57:00Z</dcterms:created>
  <dcterms:modified xsi:type="dcterms:W3CDTF">2024-01-30T12:19:57Z</dcterms:modified>
  <cp:category/>
  <cp:version/>
  <cp:contentType/>
  <cp:contentStatus/>
</cp:coreProperties>
</file>