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300" windowWidth="19440" windowHeight="9090"/>
  </bookViews>
  <sheets>
    <sheet name="MOEW" sheetId="18" r:id="rId1"/>
  </sheets>
  <externalReferences>
    <externalReference r:id="rId2"/>
    <externalReference r:id="rId3"/>
  </externalReferences>
  <definedNames>
    <definedName name="SMETKA">[1]list!$A$2:$C$7</definedName>
  </definedNames>
  <calcPr calcId="145621"/>
  <fileRecoveryPr autoRecover="0"/>
</workbook>
</file>

<file path=xl/calcChain.xml><?xml version="1.0" encoding="utf-8"?>
<calcChain xmlns="http://schemas.openxmlformats.org/spreadsheetml/2006/main">
  <c r="D72" i="18" l="1"/>
  <c r="K66" i="18"/>
  <c r="K67" i="18" s="1"/>
  <c r="K90" i="18" s="1"/>
  <c r="K57" i="18" s="1"/>
  <c r="J66" i="18"/>
  <c r="J67" i="18" s="1"/>
  <c r="J90" i="18" s="1"/>
  <c r="J57" i="18" s="1"/>
  <c r="H66" i="18"/>
  <c r="H67" i="18" s="1"/>
  <c r="H90" i="18" s="1"/>
  <c r="H57" i="18" s="1"/>
  <c r="G66" i="18"/>
  <c r="G67" i="18" s="1"/>
  <c r="G90" i="18" s="1"/>
  <c r="G57" i="18" s="1"/>
  <c r="E66" i="18"/>
  <c r="E67" i="18" s="1"/>
  <c r="E90" i="18" s="1"/>
  <c r="D66" i="18"/>
  <c r="D67" i="18" s="1"/>
  <c r="D90" i="18" s="1"/>
  <c r="N65" i="18"/>
  <c r="M65" i="18"/>
  <c r="N64" i="18"/>
  <c r="M64" i="18"/>
  <c r="N63" i="18"/>
  <c r="M63" i="18"/>
  <c r="N62" i="18"/>
  <c r="M62" i="18"/>
  <c r="N61" i="18"/>
  <c r="M61" i="18"/>
  <c r="N60" i="18"/>
  <c r="M60" i="18"/>
  <c r="N59" i="18"/>
  <c r="M59" i="18"/>
  <c r="B59" i="18"/>
  <c r="B60" i="18" s="1"/>
  <c r="B61" i="18" s="1"/>
  <c r="B62" i="18" s="1"/>
  <c r="B63" i="18" s="1"/>
  <c r="B64" i="18" s="1"/>
  <c r="B65" i="18" s="1"/>
  <c r="B66" i="18" s="1"/>
  <c r="N58" i="18"/>
  <c r="M58" i="18"/>
  <c r="K56" i="18"/>
  <c r="K88" i="18" s="1"/>
  <c r="K52" i="18" s="1"/>
  <c r="J56" i="18"/>
  <c r="J88" i="18" s="1"/>
  <c r="J52" i="18" s="1"/>
  <c r="H56" i="18"/>
  <c r="H88" i="18" s="1"/>
  <c r="H52" i="18" s="1"/>
  <c r="G56" i="18"/>
  <c r="G88" i="18" s="1"/>
  <c r="G52" i="18" s="1"/>
  <c r="E56" i="18"/>
  <c r="E88" i="18" s="1"/>
  <c r="D56" i="18"/>
  <c r="D88" i="18" s="1"/>
  <c r="N55" i="18"/>
  <c r="M55" i="18"/>
  <c r="N54" i="18"/>
  <c r="M54" i="18"/>
  <c r="N53" i="18"/>
  <c r="N56" i="18" s="1"/>
  <c r="M53" i="18"/>
  <c r="M56" i="18" s="1"/>
  <c r="K51" i="18"/>
  <c r="K86" i="18" s="1"/>
  <c r="K48" i="18" s="1"/>
  <c r="J51" i="18"/>
  <c r="J86" i="18" s="1"/>
  <c r="J48" i="18" s="1"/>
  <c r="H51" i="18"/>
  <c r="H86" i="18" s="1"/>
  <c r="H48" i="18" s="1"/>
  <c r="G51" i="18"/>
  <c r="G86" i="18" s="1"/>
  <c r="G48" i="18" s="1"/>
  <c r="E51" i="18"/>
  <c r="E86" i="18" s="1"/>
  <c r="D51" i="18"/>
  <c r="D86" i="18" s="1"/>
  <c r="N50" i="18"/>
  <c r="M50" i="18"/>
  <c r="N49" i="18"/>
  <c r="N51" i="18" s="1"/>
  <c r="M49" i="18"/>
  <c r="M51" i="18" s="1"/>
  <c r="K47" i="18"/>
  <c r="K84" i="18" s="1"/>
  <c r="K44" i="18" s="1"/>
  <c r="J47" i="18"/>
  <c r="J84" i="18" s="1"/>
  <c r="J44" i="18" s="1"/>
  <c r="H47" i="18"/>
  <c r="H84" i="18" s="1"/>
  <c r="H44" i="18" s="1"/>
  <c r="G47" i="18"/>
  <c r="G84" i="18" s="1"/>
  <c r="G44" i="18" s="1"/>
  <c r="E47" i="18"/>
  <c r="E84" i="18" s="1"/>
  <c r="D47" i="18"/>
  <c r="D84" i="18" s="1"/>
  <c r="N46" i="18"/>
  <c r="M46" i="18"/>
  <c r="N45" i="18"/>
  <c r="N47" i="18" s="1"/>
  <c r="M45" i="18"/>
  <c r="M47" i="18" s="1"/>
  <c r="K43" i="18"/>
  <c r="K82" i="18" s="1"/>
  <c r="K39" i="18" s="1"/>
  <c r="J43" i="18"/>
  <c r="H43" i="18"/>
  <c r="H82" i="18" s="1"/>
  <c r="H39" i="18" s="1"/>
  <c r="G43" i="18"/>
  <c r="E43" i="18"/>
  <c r="E82" i="18" s="1"/>
  <c r="D43" i="18"/>
  <c r="N42" i="18"/>
  <c r="M42" i="18"/>
  <c r="N41" i="18"/>
  <c r="N43" i="18" s="1"/>
  <c r="M41" i="18"/>
  <c r="M43" i="18" s="1"/>
  <c r="K30" i="18"/>
  <c r="K80" i="18" s="1"/>
  <c r="K23" i="18" s="1"/>
  <c r="J30" i="18"/>
  <c r="J80" i="18" s="1"/>
  <c r="J23" i="18" s="1"/>
  <c r="H30" i="18"/>
  <c r="H80" i="18" s="1"/>
  <c r="H23" i="18" s="1"/>
  <c r="G30" i="18"/>
  <c r="G80" i="18" s="1"/>
  <c r="G23" i="18" s="1"/>
  <c r="E30" i="18"/>
  <c r="E80" i="18" s="1"/>
  <c r="D30" i="18"/>
  <c r="D80" i="18" s="1"/>
  <c r="N29" i="18"/>
  <c r="M29" i="18"/>
  <c r="N28" i="18"/>
  <c r="M28" i="18"/>
  <c r="N27" i="18"/>
  <c r="M27" i="18"/>
  <c r="N26" i="18"/>
  <c r="M26" i="18"/>
  <c r="N25" i="18"/>
  <c r="M25" i="18"/>
  <c r="N24" i="18"/>
  <c r="N30" i="18" s="1"/>
  <c r="M24" i="18"/>
  <c r="M30" i="18" s="1"/>
  <c r="K22" i="18"/>
  <c r="K78" i="18" s="1"/>
  <c r="K15" i="18" s="1"/>
  <c r="J22" i="18"/>
  <c r="J78" i="18" s="1"/>
  <c r="J15" i="18" s="1"/>
  <c r="H22" i="18"/>
  <c r="H78" i="18" s="1"/>
  <c r="H15" i="18" s="1"/>
  <c r="G22" i="18"/>
  <c r="G78" i="18" s="1"/>
  <c r="G15" i="18" s="1"/>
  <c r="E22" i="18"/>
  <c r="E78" i="18" s="1"/>
  <c r="D22" i="18"/>
  <c r="D78" i="18" s="1"/>
  <c r="N21" i="18"/>
  <c r="M21" i="18"/>
  <c r="N20" i="18"/>
  <c r="M20" i="18"/>
  <c r="N19" i="18"/>
  <c r="M19" i="18"/>
  <c r="N18" i="18"/>
  <c r="M18" i="18"/>
  <c r="N17" i="18"/>
  <c r="M17" i="18"/>
  <c r="N16" i="18"/>
  <c r="N22" i="18" s="1"/>
  <c r="M16" i="18"/>
  <c r="M22" i="18" s="1"/>
  <c r="K14" i="18"/>
  <c r="K76" i="18" s="1"/>
  <c r="K11" i="18" s="1"/>
  <c r="J14" i="18"/>
  <c r="J32" i="18" s="1"/>
  <c r="H14" i="18"/>
  <c r="H76" i="18" s="1"/>
  <c r="H11" i="18" s="1"/>
  <c r="G14" i="18"/>
  <c r="G32" i="18" s="1"/>
  <c r="E14" i="18"/>
  <c r="E76" i="18" s="1"/>
  <c r="N76" i="18" s="1"/>
  <c r="N11" i="18" s="1"/>
  <c r="D14" i="18"/>
  <c r="D32" i="18" s="1"/>
  <c r="N13" i="18"/>
  <c r="M13" i="18"/>
  <c r="N12" i="18"/>
  <c r="N14" i="18" s="1"/>
  <c r="N32" i="18" s="1"/>
  <c r="M12" i="18"/>
  <c r="M14" i="18" s="1"/>
  <c r="M32" i="18" s="1"/>
  <c r="M5" i="18"/>
  <c r="E5" i="18"/>
  <c r="K3" i="18"/>
  <c r="G3" i="18"/>
  <c r="A3" i="18"/>
  <c r="N1" i="18"/>
  <c r="K1" i="18"/>
  <c r="G1" i="18"/>
  <c r="A1" i="18"/>
  <c r="H5" i="18" s="1"/>
  <c r="E11" i="18" l="1"/>
  <c r="D15" i="18"/>
  <c r="M78" i="18"/>
  <c r="M15" i="18" s="1"/>
  <c r="D23" i="18"/>
  <c r="M80" i="18"/>
  <c r="M23" i="18" s="1"/>
  <c r="D69" i="18"/>
  <c r="G69" i="18"/>
  <c r="J69" i="18"/>
  <c r="D44" i="18"/>
  <c r="M84" i="18"/>
  <c r="M44" i="18" s="1"/>
  <c r="D48" i="18"/>
  <c r="M86" i="18"/>
  <c r="M48" i="18" s="1"/>
  <c r="D52" i="18"/>
  <c r="M88" i="18"/>
  <c r="M52" i="18" s="1"/>
  <c r="N90" i="18"/>
  <c r="N57" i="18" s="1"/>
  <c r="E57" i="18"/>
  <c r="N78" i="18"/>
  <c r="N15" i="18" s="1"/>
  <c r="E15" i="18"/>
  <c r="N80" i="18"/>
  <c r="N23" i="18" s="1"/>
  <c r="E23" i="18"/>
  <c r="N82" i="18"/>
  <c r="N39" i="18" s="1"/>
  <c r="E39" i="18"/>
  <c r="N84" i="18"/>
  <c r="N44" i="18" s="1"/>
  <c r="E44" i="18"/>
  <c r="N86" i="18"/>
  <c r="N48" i="18" s="1"/>
  <c r="E48" i="18"/>
  <c r="N88" i="18"/>
  <c r="N52" i="18" s="1"/>
  <c r="E52" i="18"/>
  <c r="D57" i="18"/>
  <c r="M90" i="18"/>
  <c r="M57" i="18" s="1"/>
  <c r="E32" i="18"/>
  <c r="H32" i="18"/>
  <c r="K32" i="18"/>
  <c r="N66" i="18"/>
  <c r="N67" i="18" s="1"/>
  <c r="N69" i="18" s="1"/>
  <c r="E69" i="18"/>
  <c r="H69" i="18"/>
  <c r="K69" i="18"/>
  <c r="D76" i="18"/>
  <c r="G76" i="18"/>
  <c r="G11" i="18" s="1"/>
  <c r="J76" i="18"/>
  <c r="J11" i="18" s="1"/>
  <c r="D82" i="18"/>
  <c r="G82" i="18"/>
  <c r="G39" i="18" s="1"/>
  <c r="J82" i="18"/>
  <c r="J39" i="18" s="1"/>
  <c r="M66" i="18"/>
  <c r="M67" i="18" s="1"/>
  <c r="M69" i="18" s="1"/>
  <c r="M76" i="18" l="1"/>
  <c r="M11" i="18" s="1"/>
  <c r="D11" i="18"/>
  <c r="D39" i="18"/>
  <c r="M82" i="18"/>
  <c r="M39" i="18" s="1"/>
</calcChain>
</file>

<file path=xl/comments1.xml><?xml version="1.0" encoding="utf-8"?>
<comments xmlns="http://schemas.openxmlformats.org/spreadsheetml/2006/main">
  <authors>
    <author>NPavlov</author>
  </authors>
  <commentList>
    <comment ref="D12" authorId="0">
      <text>
        <r>
          <rPr>
            <sz val="9"/>
            <color indexed="81"/>
            <rFont val="Times New Roman Cyr"/>
            <family val="1"/>
            <charset val="204"/>
          </rPr>
          <t xml:space="preserve">  редове </t>
        </r>
        <r>
          <rPr>
            <b/>
            <sz val="9"/>
            <color indexed="81"/>
            <rFont val="Times New Roman Cyr"/>
            <family val="1"/>
            <charset val="204"/>
          </rPr>
          <t>1061</t>
        </r>
        <r>
          <rPr>
            <sz val="9"/>
            <color indexed="81"/>
            <rFont val="Times New Roman Cyr"/>
            <family val="1"/>
            <charset val="204"/>
          </rPr>
          <t xml:space="preserve"> и </t>
        </r>
        <r>
          <rPr>
            <b/>
            <sz val="9"/>
            <color indexed="81"/>
            <rFont val="Times New Roman Cyr"/>
            <family val="1"/>
            <charset val="204"/>
          </rPr>
          <t>1062</t>
        </r>
        <r>
          <rPr>
            <sz val="9"/>
            <color indexed="81"/>
            <rFont val="Times New Roman Cyr"/>
            <family val="1"/>
            <charset val="204"/>
          </rPr>
          <t xml:space="preserve"> се попълват  със </t>
        </r>
        <r>
          <rPr>
            <sz val="9"/>
            <color indexed="10"/>
            <rFont val="Times New Roman Cyr"/>
          </rPr>
          <t xml:space="preserve"> </t>
        </r>
        <r>
          <rPr>
            <b/>
            <sz val="9"/>
            <color indexed="18"/>
            <rFont val="Times New Roman CYR"/>
            <charset val="204"/>
          </rPr>
          <t>знак "плюс"</t>
        </r>
        <r>
          <rPr>
            <b/>
            <sz val="9"/>
            <color indexed="81"/>
            <rFont val="Times New Roman Cyr"/>
            <family val="1"/>
            <charset val="204"/>
          </rPr>
          <t>!</t>
        </r>
      </text>
    </comment>
    <comment ref="D16" authorId="0">
      <text>
        <r>
          <rPr>
            <sz val="9"/>
            <color indexed="81"/>
            <rFont val="Times New Roman Cyr"/>
            <family val="1"/>
            <charset val="204"/>
          </rPr>
          <t xml:space="preserve">  редове </t>
        </r>
        <r>
          <rPr>
            <b/>
            <sz val="9"/>
            <color indexed="81"/>
            <rFont val="Times New Roman Cyr"/>
            <family val="1"/>
            <charset val="204"/>
          </rPr>
          <t>1071-1076</t>
        </r>
        <r>
          <rPr>
            <sz val="9"/>
            <color indexed="81"/>
            <rFont val="Times New Roman Cyr"/>
            <family val="1"/>
            <charset val="204"/>
          </rPr>
          <t xml:space="preserve"> се попълват  със </t>
        </r>
        <r>
          <rPr>
            <sz val="9"/>
            <color indexed="10"/>
            <rFont val="Times New Roman Cyr"/>
          </rPr>
          <t xml:space="preserve"> </t>
        </r>
        <r>
          <rPr>
            <b/>
            <sz val="9"/>
            <color indexed="18"/>
            <rFont val="Times New Roman CYR"/>
            <charset val="204"/>
          </rPr>
          <t>знак "плюс"</t>
        </r>
        <r>
          <rPr>
            <b/>
            <sz val="9"/>
            <color indexed="81"/>
            <rFont val="Times New Roman Cyr"/>
            <family val="1"/>
            <charset val="204"/>
          </rPr>
          <t>!</t>
        </r>
      </text>
    </comment>
    <comment ref="D24" authorId="0">
      <text>
        <r>
          <rPr>
            <sz val="10"/>
            <color indexed="81"/>
            <rFont val="Times New Roman Cyr"/>
            <family val="1"/>
            <charset val="204"/>
          </rPr>
          <t xml:space="preserve">на редове </t>
        </r>
        <r>
          <rPr>
            <b/>
            <sz val="10"/>
            <color indexed="81"/>
            <rFont val="Times New Roman Cyr"/>
            <family val="1"/>
            <charset val="204"/>
          </rPr>
          <t>1081-1086</t>
        </r>
        <r>
          <rPr>
            <sz val="10"/>
            <color indexed="81"/>
            <rFont val="Times New Roman Cyr"/>
            <family val="1"/>
            <charset val="204"/>
          </rPr>
          <t xml:space="preserve"> колоните за </t>
        </r>
        <r>
          <rPr>
            <sz val="10"/>
            <color indexed="16"/>
            <rFont val="Times New Roman Cyr"/>
          </rPr>
          <t>начален</t>
        </r>
        <r>
          <rPr>
            <sz val="10"/>
            <color indexed="81"/>
            <rFont val="Times New Roman Cyr"/>
            <family val="1"/>
            <charset val="204"/>
          </rPr>
          <t xml:space="preserve"> и </t>
        </r>
        <r>
          <rPr>
            <sz val="10"/>
            <color indexed="58"/>
            <rFont val="Times New Roman Cyr"/>
          </rPr>
          <t>краен</t>
        </r>
        <r>
          <rPr>
            <sz val="10"/>
            <color indexed="17"/>
            <rFont val="Times New Roman Cyr"/>
            <family val="1"/>
            <charset val="204"/>
          </rPr>
          <t xml:space="preserve"> </t>
        </r>
        <r>
          <rPr>
            <sz val="10"/>
            <color indexed="81"/>
            <rFont val="Times New Roman Cyr"/>
            <family val="1"/>
            <charset val="204"/>
          </rPr>
          <t>баланс се попълват:  - със</t>
        </r>
        <r>
          <rPr>
            <b/>
            <sz val="10"/>
            <color indexed="10"/>
            <rFont val="Times New Roman Cyr"/>
            <family val="1"/>
            <charset val="204"/>
          </rPr>
          <t xml:space="preserve"> </t>
        </r>
        <r>
          <rPr>
            <b/>
            <sz val="10"/>
            <color indexed="18"/>
            <rFont val="Times New Roman Cyr"/>
          </rPr>
          <t>знак "плюс"</t>
        </r>
        <r>
          <rPr>
            <sz val="10"/>
            <color indexed="81"/>
            <rFont val="Times New Roman Cyr"/>
            <family val="1"/>
            <charset val="204"/>
          </rPr>
          <t xml:space="preserve"> за </t>
        </r>
        <r>
          <rPr>
            <i/>
            <sz val="10"/>
            <color indexed="18"/>
            <rFont val="Times New Roman Cyr"/>
          </rPr>
          <t>Дебитен</t>
        </r>
        <r>
          <rPr>
            <sz val="10"/>
            <color indexed="81"/>
            <rFont val="Times New Roman Cyr"/>
            <family val="1"/>
            <charset val="204"/>
          </rPr>
          <t xml:space="preserve"> коректив;  - със</t>
        </r>
        <r>
          <rPr>
            <b/>
            <sz val="10"/>
            <color indexed="12"/>
            <rFont val="Times New Roman Cyr"/>
            <family val="1"/>
            <charset val="204"/>
          </rPr>
          <t xml:space="preserve"> </t>
        </r>
        <r>
          <rPr>
            <b/>
            <sz val="10"/>
            <color indexed="10"/>
            <rFont val="Times New Roman Cyr"/>
          </rPr>
          <t>знак "минус"</t>
        </r>
        <r>
          <rPr>
            <b/>
            <sz val="10"/>
            <color indexed="12"/>
            <rFont val="Times New Roman Cyr"/>
            <family val="1"/>
            <charset val="204"/>
          </rPr>
          <t xml:space="preserve"> </t>
        </r>
        <r>
          <rPr>
            <sz val="10"/>
            <color indexed="81"/>
            <rFont val="Times New Roman Cyr"/>
            <family val="1"/>
            <charset val="204"/>
          </rPr>
          <t xml:space="preserve">за </t>
        </r>
        <r>
          <rPr>
            <i/>
            <sz val="10"/>
            <color indexed="10"/>
            <rFont val="Times New Roman Cyr"/>
          </rPr>
          <t>Кредитен</t>
        </r>
        <r>
          <rPr>
            <sz val="10"/>
            <color indexed="81"/>
            <rFont val="Times New Roman Cyr"/>
            <family val="1"/>
            <charset val="204"/>
          </rPr>
          <t xml:space="preserve"> коректив.</t>
        </r>
      </text>
    </comment>
    <comment ref="D41" authorId="0">
      <text>
        <r>
          <rPr>
            <sz val="10"/>
            <color indexed="81"/>
            <rFont val="Times New Roman Cyr"/>
            <family val="1"/>
            <charset val="204"/>
          </rPr>
          <t xml:space="preserve">на редове </t>
        </r>
        <r>
          <rPr>
            <b/>
            <sz val="10"/>
            <color indexed="81"/>
            <rFont val="Times New Roman Cyr"/>
            <family val="1"/>
            <charset val="204"/>
          </rPr>
          <t>1511</t>
        </r>
        <r>
          <rPr>
            <sz val="10"/>
            <color indexed="81"/>
            <rFont val="Times New Roman Cyr"/>
            <family val="1"/>
            <charset val="204"/>
          </rPr>
          <t xml:space="preserve"> и </t>
        </r>
        <r>
          <rPr>
            <b/>
            <sz val="10"/>
            <color indexed="81"/>
            <rFont val="Times New Roman Cyr"/>
            <family val="1"/>
            <charset val="204"/>
          </rPr>
          <t>1521</t>
        </r>
        <r>
          <rPr>
            <sz val="10"/>
            <color indexed="81"/>
            <rFont val="Times New Roman Cyr"/>
            <family val="1"/>
            <charset val="204"/>
          </rPr>
          <t xml:space="preserve"> колоните за </t>
        </r>
        <r>
          <rPr>
            <sz val="10"/>
            <color indexed="16"/>
            <rFont val="Times New Roman Cyr"/>
          </rPr>
          <t>на-чален</t>
        </r>
        <r>
          <rPr>
            <sz val="10"/>
            <color indexed="81"/>
            <rFont val="Times New Roman Cyr"/>
            <family val="1"/>
            <charset val="204"/>
          </rPr>
          <t xml:space="preserve"> и </t>
        </r>
        <r>
          <rPr>
            <sz val="10"/>
            <color indexed="58"/>
            <rFont val="Times New Roman Cyr"/>
          </rPr>
          <t>краен</t>
        </r>
        <r>
          <rPr>
            <sz val="10"/>
            <color indexed="17"/>
            <rFont val="Times New Roman Cyr"/>
            <family val="1"/>
            <charset val="204"/>
          </rPr>
          <t xml:space="preserve"> </t>
        </r>
        <r>
          <rPr>
            <sz val="10"/>
            <color indexed="81"/>
            <rFont val="Times New Roman Cyr"/>
            <family val="1"/>
            <charset val="204"/>
          </rPr>
          <t>баланс се попълват така:    - със</t>
        </r>
        <r>
          <rPr>
            <b/>
            <sz val="10"/>
            <color indexed="10"/>
            <rFont val="Times New Roman Cyr"/>
            <family val="1"/>
            <charset val="204"/>
          </rPr>
          <t xml:space="preserve"> </t>
        </r>
        <r>
          <rPr>
            <b/>
            <sz val="10"/>
            <color indexed="10"/>
            <rFont val="Times New Roman Cyr"/>
          </rPr>
          <t>знак "плюс"</t>
        </r>
        <r>
          <rPr>
            <sz val="10"/>
            <color indexed="81"/>
            <rFont val="Times New Roman Cyr"/>
            <family val="1"/>
            <charset val="204"/>
          </rPr>
          <t xml:space="preserve"> за </t>
        </r>
        <r>
          <rPr>
            <sz val="10"/>
            <color indexed="10"/>
            <rFont val="Times New Roman Cyr"/>
          </rPr>
          <t>отстъпки  (дебит)</t>
        </r>
        <r>
          <rPr>
            <sz val="10"/>
            <color indexed="81"/>
            <rFont val="Times New Roman Cyr"/>
            <family val="1"/>
            <charset val="204"/>
          </rPr>
          <t>;
- със</t>
        </r>
        <r>
          <rPr>
            <b/>
            <sz val="10"/>
            <color indexed="12"/>
            <rFont val="Times New Roman Cyr"/>
            <family val="1"/>
            <charset val="204"/>
          </rPr>
          <t xml:space="preserve"> </t>
        </r>
        <r>
          <rPr>
            <b/>
            <sz val="10"/>
            <color indexed="18"/>
            <rFont val="Times New Roman Cyr"/>
          </rPr>
          <t>знак "минус"</t>
        </r>
        <r>
          <rPr>
            <b/>
            <sz val="10"/>
            <color indexed="12"/>
            <rFont val="Times New Roman Cyr"/>
            <family val="1"/>
            <charset val="204"/>
          </rPr>
          <t xml:space="preserve"> </t>
        </r>
        <r>
          <rPr>
            <sz val="10"/>
            <color indexed="81"/>
            <rFont val="Times New Roman Cyr"/>
            <family val="1"/>
            <charset val="204"/>
          </rPr>
          <t>за</t>
        </r>
        <r>
          <rPr>
            <sz val="10"/>
            <color indexed="12"/>
            <rFont val="Times New Roman Cyr"/>
            <family val="1"/>
            <charset val="204"/>
          </rPr>
          <t xml:space="preserve"> </t>
        </r>
        <r>
          <rPr>
            <sz val="10"/>
            <color indexed="18"/>
            <rFont val="Times New Roman Cyr"/>
          </rPr>
          <t>премии (кредит)</t>
        </r>
        <r>
          <rPr>
            <sz val="10"/>
            <color indexed="81"/>
            <rFont val="Times New Roman Cyr"/>
            <family val="1"/>
            <charset val="204"/>
          </rPr>
          <t>.</t>
        </r>
      </text>
    </comment>
    <comment ref="D45" authorId="0">
      <text>
        <r>
          <rPr>
            <sz val="9"/>
            <color indexed="81"/>
            <rFont val="Times New Roman Cyr"/>
            <family val="1"/>
            <charset val="204"/>
          </rPr>
          <t xml:space="preserve">  редове </t>
        </r>
        <r>
          <rPr>
            <b/>
            <sz val="9"/>
            <color indexed="81"/>
            <rFont val="Times New Roman Cyr"/>
            <family val="1"/>
            <charset val="204"/>
          </rPr>
          <t>2511</t>
        </r>
        <r>
          <rPr>
            <sz val="9"/>
            <color indexed="81"/>
            <rFont val="Times New Roman Cyr"/>
            <family val="1"/>
            <charset val="204"/>
          </rPr>
          <t xml:space="preserve"> и </t>
        </r>
        <r>
          <rPr>
            <b/>
            <sz val="9"/>
            <color indexed="81"/>
            <rFont val="Times New Roman Cyr"/>
            <family val="1"/>
            <charset val="204"/>
          </rPr>
          <t>2521</t>
        </r>
        <r>
          <rPr>
            <sz val="9"/>
            <color indexed="81"/>
            <rFont val="Times New Roman Cyr"/>
            <family val="1"/>
            <charset val="204"/>
          </rPr>
          <t xml:space="preserve"> се попълват  със  </t>
        </r>
        <r>
          <rPr>
            <b/>
            <sz val="9"/>
            <color indexed="18"/>
            <rFont val="Times New Roman Cyr"/>
          </rPr>
          <t>знак "плюс"</t>
        </r>
        <r>
          <rPr>
            <b/>
            <sz val="9"/>
            <color indexed="81"/>
            <rFont val="Times New Roman Cyr"/>
            <family val="1"/>
            <charset val="204"/>
          </rPr>
          <t>!</t>
        </r>
      </text>
    </comment>
    <comment ref="D49" authorId="0">
      <text>
        <r>
          <rPr>
            <sz val="9"/>
            <color indexed="81"/>
            <rFont val="Times New Roman Cyr"/>
            <family val="1"/>
            <charset val="204"/>
          </rPr>
          <t xml:space="preserve">  редове </t>
        </r>
        <r>
          <rPr>
            <b/>
            <sz val="9"/>
            <color indexed="81"/>
            <rFont val="Times New Roman Cyr"/>
            <family val="1"/>
            <charset val="204"/>
          </rPr>
          <t>3513</t>
        </r>
        <r>
          <rPr>
            <sz val="9"/>
            <color indexed="81"/>
            <rFont val="Times New Roman Cyr"/>
            <family val="1"/>
            <charset val="204"/>
          </rPr>
          <t xml:space="preserve"> и </t>
        </r>
        <r>
          <rPr>
            <b/>
            <sz val="9"/>
            <color indexed="81"/>
            <rFont val="Times New Roman Cyr"/>
            <family val="1"/>
            <charset val="204"/>
          </rPr>
          <t>3521</t>
        </r>
        <r>
          <rPr>
            <sz val="9"/>
            <color indexed="81"/>
            <rFont val="Times New Roman Cyr"/>
            <family val="1"/>
            <charset val="204"/>
          </rPr>
          <t xml:space="preserve"> се попълват  със  </t>
        </r>
        <r>
          <rPr>
            <b/>
            <sz val="9"/>
            <color indexed="18"/>
            <rFont val="Times New Roman Cyr"/>
          </rPr>
          <t>знак "плюс"</t>
        </r>
        <r>
          <rPr>
            <b/>
            <sz val="9"/>
            <color indexed="81"/>
            <rFont val="Times New Roman Cyr"/>
            <family val="1"/>
            <charset val="204"/>
          </rPr>
          <t>!</t>
        </r>
      </text>
    </comment>
    <comment ref="G49" authorId="0">
      <text>
        <r>
          <rPr>
            <sz val="9"/>
            <color indexed="81"/>
            <rFont val="Times New Roman Cyr"/>
            <family val="1"/>
            <charset val="204"/>
          </rPr>
          <t xml:space="preserve">  редове </t>
        </r>
        <r>
          <rPr>
            <b/>
            <sz val="9"/>
            <color indexed="81"/>
            <rFont val="Times New Roman Cyr"/>
            <family val="1"/>
            <charset val="204"/>
          </rPr>
          <t>3513</t>
        </r>
        <r>
          <rPr>
            <sz val="9"/>
            <color indexed="81"/>
            <rFont val="Times New Roman Cyr"/>
            <family val="1"/>
            <charset val="204"/>
          </rPr>
          <t xml:space="preserve"> и </t>
        </r>
        <r>
          <rPr>
            <b/>
            <sz val="9"/>
            <color indexed="81"/>
            <rFont val="Times New Roman Cyr"/>
            <family val="1"/>
            <charset val="204"/>
          </rPr>
          <t>3521</t>
        </r>
        <r>
          <rPr>
            <sz val="9"/>
            <color indexed="81"/>
            <rFont val="Times New Roman Cyr"/>
            <family val="1"/>
            <charset val="204"/>
          </rPr>
          <t xml:space="preserve"> се попълват  със  </t>
        </r>
        <r>
          <rPr>
            <b/>
            <sz val="9"/>
            <color indexed="18"/>
            <rFont val="Times New Roman Cyr"/>
          </rPr>
          <t>знак "плюс"</t>
        </r>
        <r>
          <rPr>
            <b/>
            <sz val="9"/>
            <color indexed="81"/>
            <rFont val="Times New Roman Cyr"/>
            <family val="1"/>
            <charset val="204"/>
          </rPr>
          <t>!</t>
        </r>
      </text>
    </comment>
    <comment ref="D53" authorId="0">
      <text>
        <r>
          <rPr>
            <sz val="10"/>
            <color indexed="81"/>
            <rFont val="Times New Roman Cyr"/>
            <family val="1"/>
            <charset val="204"/>
          </rPr>
          <t xml:space="preserve">на редове </t>
        </r>
        <r>
          <rPr>
            <b/>
            <sz val="10"/>
            <color indexed="81"/>
            <rFont val="Times New Roman Cyr"/>
            <family val="1"/>
            <charset val="204"/>
          </rPr>
          <t>3813</t>
        </r>
        <r>
          <rPr>
            <sz val="10"/>
            <color indexed="81"/>
            <rFont val="Times New Roman Cyr"/>
            <family val="1"/>
            <charset val="204"/>
          </rPr>
          <t xml:space="preserve"> и </t>
        </r>
        <r>
          <rPr>
            <b/>
            <sz val="10"/>
            <color indexed="81"/>
            <rFont val="Times New Roman Cyr"/>
            <family val="1"/>
            <charset val="204"/>
          </rPr>
          <t>3821</t>
        </r>
        <r>
          <rPr>
            <sz val="10"/>
            <color indexed="81"/>
            <rFont val="Times New Roman Cyr"/>
            <family val="1"/>
            <charset val="204"/>
          </rPr>
          <t xml:space="preserve"> колоните за </t>
        </r>
        <r>
          <rPr>
            <sz val="10"/>
            <color indexed="16"/>
            <rFont val="Times New Roman Cyr"/>
          </rPr>
          <t>начален</t>
        </r>
        <r>
          <rPr>
            <sz val="10"/>
            <color indexed="81"/>
            <rFont val="Times New Roman Cyr"/>
            <family val="1"/>
            <charset val="204"/>
          </rPr>
          <t xml:space="preserve"> и </t>
        </r>
        <r>
          <rPr>
            <sz val="10"/>
            <color indexed="58"/>
            <rFont val="Times New Roman Cyr"/>
          </rPr>
          <t>краен</t>
        </r>
        <r>
          <rPr>
            <sz val="10"/>
            <color indexed="17"/>
            <rFont val="Times New Roman Cyr"/>
            <family val="1"/>
            <charset val="204"/>
          </rPr>
          <t xml:space="preserve"> </t>
        </r>
        <r>
          <rPr>
            <sz val="10"/>
            <color indexed="81"/>
            <rFont val="Times New Roman Cyr"/>
            <family val="1"/>
            <charset val="204"/>
          </rPr>
          <t>баланс се попълват:
    - със</t>
        </r>
        <r>
          <rPr>
            <b/>
            <sz val="10"/>
            <color indexed="10"/>
            <rFont val="Times New Roman Cyr"/>
            <family val="1"/>
            <charset val="204"/>
          </rPr>
          <t xml:space="preserve"> </t>
        </r>
        <r>
          <rPr>
            <b/>
            <sz val="10"/>
            <color indexed="10"/>
            <rFont val="Times New Roman Cyr"/>
          </rPr>
          <t>знак "плюс"</t>
        </r>
        <r>
          <rPr>
            <sz val="10"/>
            <color indexed="81"/>
            <rFont val="Times New Roman Cyr"/>
            <family val="1"/>
            <charset val="204"/>
          </rPr>
          <t xml:space="preserve"> за коректив </t>
        </r>
        <r>
          <rPr>
            <i/>
            <u/>
            <sz val="10"/>
            <color indexed="10"/>
            <rFont val="Times New Roman Cyr"/>
          </rPr>
          <t>под</t>
        </r>
        <r>
          <rPr>
            <sz val="10"/>
            <color indexed="81"/>
            <rFont val="Times New Roman Cyr"/>
            <family val="1"/>
            <charset val="204"/>
          </rPr>
          <t xml:space="preserve"> номиналната стойност</t>
        </r>
        <r>
          <rPr>
            <sz val="10"/>
            <color indexed="10"/>
            <rFont val="Times New Roman Cyr"/>
          </rPr>
          <t xml:space="preserve">  (дебит)</t>
        </r>
        <r>
          <rPr>
            <sz val="10"/>
            <color indexed="81"/>
            <rFont val="Times New Roman Cyr"/>
            <family val="1"/>
            <charset val="204"/>
          </rPr>
          <t>;
   - със</t>
        </r>
        <r>
          <rPr>
            <b/>
            <sz val="10"/>
            <color indexed="12"/>
            <rFont val="Times New Roman Cyr"/>
            <family val="1"/>
            <charset val="204"/>
          </rPr>
          <t xml:space="preserve"> </t>
        </r>
        <r>
          <rPr>
            <b/>
            <sz val="10"/>
            <color indexed="18"/>
            <rFont val="Times New Roman Cyr"/>
          </rPr>
          <t>знак "минус"</t>
        </r>
        <r>
          <rPr>
            <b/>
            <sz val="10"/>
            <color indexed="12"/>
            <rFont val="Times New Roman Cyr"/>
            <family val="1"/>
            <charset val="204"/>
          </rPr>
          <t xml:space="preserve"> </t>
        </r>
        <r>
          <rPr>
            <sz val="10"/>
            <color indexed="81"/>
            <rFont val="Times New Roman Cyr"/>
            <family val="1"/>
            <charset val="204"/>
          </rPr>
          <t>за коректив</t>
        </r>
        <r>
          <rPr>
            <sz val="10"/>
            <color indexed="18"/>
            <rFont val="Times New Roman Cyr"/>
          </rPr>
          <t xml:space="preserve"> </t>
        </r>
        <r>
          <rPr>
            <i/>
            <u/>
            <sz val="10"/>
            <color indexed="18"/>
            <rFont val="Times New Roman Cyr"/>
          </rPr>
          <t>над</t>
        </r>
        <r>
          <rPr>
            <sz val="10"/>
            <color indexed="18"/>
            <rFont val="Times New Roman Cyr"/>
          </rPr>
          <t xml:space="preserve"> </t>
        </r>
        <r>
          <rPr>
            <sz val="10"/>
            <color indexed="81"/>
            <rFont val="Times New Roman Cyr"/>
          </rPr>
          <t xml:space="preserve">номиналната стойност </t>
        </r>
        <r>
          <rPr>
            <sz val="10"/>
            <color indexed="18"/>
            <rFont val="Times New Roman Cyr"/>
          </rPr>
          <t>(кредит)</t>
        </r>
        <r>
          <rPr>
            <sz val="10"/>
            <color indexed="81"/>
            <rFont val="Times New Roman Cyr"/>
            <family val="1"/>
            <charset val="204"/>
          </rPr>
          <t>.</t>
        </r>
      </text>
    </comment>
    <comment ref="D55" authorId="0">
      <text>
        <r>
          <rPr>
            <sz val="9"/>
            <color indexed="81"/>
            <rFont val="Times New Roman Cyr"/>
            <family val="1"/>
            <charset val="204"/>
          </rPr>
          <t xml:space="preserve">  ред </t>
        </r>
        <r>
          <rPr>
            <b/>
            <sz val="9"/>
            <color indexed="81"/>
            <rFont val="Times New Roman Cyr"/>
            <family val="1"/>
            <charset val="204"/>
          </rPr>
          <t>3891</t>
        </r>
        <r>
          <rPr>
            <sz val="9"/>
            <color indexed="81"/>
            <rFont val="Times New Roman Cyr"/>
            <family val="1"/>
            <charset val="204"/>
          </rPr>
          <t xml:space="preserve"> се попълва  със  </t>
        </r>
        <r>
          <rPr>
            <b/>
            <sz val="9"/>
            <color indexed="10"/>
            <rFont val="Times New Roman Cyr"/>
          </rPr>
          <t>знак "минус"</t>
        </r>
        <r>
          <rPr>
            <b/>
            <sz val="9"/>
            <color indexed="81"/>
            <rFont val="Times New Roman Cyr"/>
            <family val="1"/>
            <charset val="204"/>
          </rPr>
          <t>!</t>
        </r>
      </text>
    </comment>
    <comment ref="D58" authorId="0">
      <text>
        <r>
          <rPr>
            <sz val="10"/>
            <color indexed="81"/>
            <rFont val="Times New Roman Cyr"/>
            <family val="1"/>
            <charset val="204"/>
          </rPr>
          <t xml:space="preserve">на редове </t>
        </r>
        <r>
          <rPr>
            <b/>
            <sz val="10"/>
            <color indexed="81"/>
            <rFont val="Times New Roman Cyr"/>
            <family val="1"/>
            <charset val="204"/>
          </rPr>
          <t>3992-3999</t>
        </r>
        <r>
          <rPr>
            <sz val="10"/>
            <color indexed="81"/>
            <rFont val="Times New Roman Cyr"/>
            <family val="1"/>
            <charset val="204"/>
          </rPr>
          <t xml:space="preserve"> колоните за </t>
        </r>
        <r>
          <rPr>
            <sz val="10"/>
            <color indexed="16"/>
            <rFont val="Times New Roman Cyr"/>
          </rPr>
          <t>начален</t>
        </r>
        <r>
          <rPr>
            <sz val="10"/>
            <color indexed="81"/>
            <rFont val="Times New Roman Cyr"/>
            <family val="1"/>
            <charset val="204"/>
          </rPr>
          <t xml:space="preserve"> и </t>
        </r>
        <r>
          <rPr>
            <sz val="10"/>
            <color indexed="58"/>
            <rFont val="Times New Roman Cyr"/>
          </rPr>
          <t>краен</t>
        </r>
        <r>
          <rPr>
            <sz val="10"/>
            <color indexed="17"/>
            <rFont val="Times New Roman Cyr"/>
            <family val="1"/>
            <charset val="204"/>
          </rPr>
          <t xml:space="preserve"> </t>
        </r>
        <r>
          <rPr>
            <sz val="10"/>
            <color indexed="81"/>
            <rFont val="Times New Roman Cyr"/>
            <family val="1"/>
            <charset val="204"/>
          </rPr>
          <t>баланс се попълват:  - със</t>
        </r>
        <r>
          <rPr>
            <b/>
            <sz val="10"/>
            <color indexed="10"/>
            <rFont val="Times New Roman Cyr"/>
            <family val="1"/>
            <charset val="204"/>
          </rPr>
          <t xml:space="preserve"> </t>
        </r>
        <r>
          <rPr>
            <b/>
            <sz val="10"/>
            <color indexed="18"/>
            <rFont val="Times New Roman Cyr"/>
          </rPr>
          <t>знак "плюс"</t>
        </r>
        <r>
          <rPr>
            <sz val="10"/>
            <color indexed="81"/>
            <rFont val="Times New Roman Cyr"/>
            <family val="1"/>
            <charset val="204"/>
          </rPr>
          <t xml:space="preserve"> за </t>
        </r>
        <r>
          <rPr>
            <i/>
            <sz val="10"/>
            <color indexed="18"/>
            <rFont val="Times New Roman Cyr"/>
          </rPr>
          <t>Кредитен</t>
        </r>
        <r>
          <rPr>
            <sz val="10"/>
            <color indexed="81"/>
            <rFont val="Times New Roman Cyr"/>
            <family val="1"/>
            <charset val="204"/>
          </rPr>
          <t xml:space="preserve"> коректив;  - със</t>
        </r>
        <r>
          <rPr>
            <b/>
            <sz val="10"/>
            <color indexed="12"/>
            <rFont val="Times New Roman Cyr"/>
            <family val="1"/>
            <charset val="204"/>
          </rPr>
          <t xml:space="preserve"> </t>
        </r>
        <r>
          <rPr>
            <b/>
            <sz val="10"/>
            <color indexed="10"/>
            <rFont val="Times New Roman Cyr"/>
          </rPr>
          <t>знак "минус"</t>
        </r>
        <r>
          <rPr>
            <b/>
            <sz val="10"/>
            <color indexed="12"/>
            <rFont val="Times New Roman Cyr"/>
            <family val="1"/>
            <charset val="204"/>
          </rPr>
          <t xml:space="preserve"> </t>
        </r>
        <r>
          <rPr>
            <sz val="10"/>
            <color indexed="81"/>
            <rFont val="Times New Roman Cyr"/>
            <family val="1"/>
            <charset val="204"/>
          </rPr>
          <t xml:space="preserve">за </t>
        </r>
        <r>
          <rPr>
            <i/>
            <sz val="10"/>
            <color indexed="10"/>
            <rFont val="Times New Roman Cyr"/>
          </rPr>
          <t>Дебитен</t>
        </r>
        <r>
          <rPr>
            <sz val="10"/>
            <color indexed="81"/>
            <rFont val="Times New Roman Cyr"/>
            <family val="1"/>
            <charset val="204"/>
          </rPr>
          <t xml:space="preserve"> коректив.</t>
        </r>
      </text>
    </comment>
  </commentList>
</comments>
</file>

<file path=xl/sharedStrings.xml><?xml version="1.0" encoding="utf-8"?>
<sst xmlns="http://schemas.openxmlformats.org/spreadsheetml/2006/main" count="112" uniqueCount="79">
  <si>
    <t xml:space="preserve"> ЕИК/БУЛСТАТ</t>
  </si>
  <si>
    <t>КОД ПО ЕБК</t>
  </si>
  <si>
    <t xml:space="preserve">        телефон:</t>
  </si>
  <si>
    <t>(бюджетна организация, предприятие по чл. 165, ал. 1 от ЗПФ, поделение)</t>
  </si>
  <si>
    <t xml:space="preserve">            Web-адрес</t>
  </si>
  <si>
    <t xml:space="preserve">                   e-mail</t>
  </si>
  <si>
    <t xml:space="preserve">   СПРАВКА ЗА ПРОВИЗИИ НА ВЗЕМАНИЯ И КОРЕКТИВИ НА ПАСИВИ  към</t>
  </si>
  <si>
    <t xml:space="preserve">(в  левове) </t>
  </si>
  <si>
    <t>Ш и ф ъ р</t>
  </si>
  <si>
    <r>
      <t xml:space="preserve">                      I. </t>
    </r>
    <r>
      <rPr>
        <b/>
        <sz val="9"/>
        <rFont val="Times New Roman CYR"/>
        <family val="1"/>
        <charset val="204"/>
      </rPr>
      <t>ОТЧЕТНА ГРУПА</t>
    </r>
  </si>
  <si>
    <r>
      <t xml:space="preserve">   II.ОТЧЕТНА  ГРУПА</t>
    </r>
    <r>
      <rPr>
        <b/>
        <sz val="10"/>
        <rFont val="Times New Roman CYR"/>
        <family val="1"/>
        <charset val="204"/>
      </rPr>
      <t xml:space="preserve"> </t>
    </r>
    <r>
      <rPr>
        <b/>
        <i/>
        <sz val="10"/>
        <rFont val="Times New Roman CYR"/>
        <family val="1"/>
        <charset val="204"/>
      </rPr>
      <t>"СМЕТКИ ЗА</t>
    </r>
  </si>
  <si>
    <t xml:space="preserve">                III. ОТЧЕТНА  ГРУПА</t>
  </si>
  <si>
    <t>IV.  В С И Ч К О</t>
  </si>
  <si>
    <t>А. Провизии по вземания (без публични вземания)</t>
  </si>
  <si>
    <r>
      <t xml:space="preserve">                         </t>
    </r>
    <r>
      <rPr>
        <b/>
        <i/>
        <sz val="11"/>
        <rFont val="Times New Roman Cyr"/>
        <family val="1"/>
        <charset val="204"/>
      </rPr>
      <t>БЮДЖЕТ</t>
    </r>
  </si>
  <si>
    <t>СРЕДСТВА ОТ ЕВРОПЕЙСКИЯ СЪЮЗ"</t>
  </si>
  <si>
    <t xml:space="preserve"> </t>
  </si>
  <si>
    <r>
      <t xml:space="preserve">    </t>
    </r>
    <r>
      <rPr>
        <b/>
        <i/>
        <sz val="10"/>
        <rFont val="Times New Roman Cyr"/>
        <charset val="204"/>
      </rPr>
      <t xml:space="preserve"> "ДРУГИ СМЕТКИ И ДЕЙНОСТИ"</t>
    </r>
  </si>
  <si>
    <t>Начален баланс (в лева)</t>
  </si>
  <si>
    <t>Краен баланс   (в лева)</t>
  </si>
  <si>
    <t>а</t>
  </si>
  <si>
    <t>б</t>
  </si>
  <si>
    <r>
      <t xml:space="preserve">I. </t>
    </r>
    <r>
      <rPr>
        <b/>
        <sz val="11"/>
        <rFont val="Times New Roman CYR"/>
      </rPr>
      <t>Вземания от заеми</t>
    </r>
    <r>
      <rPr>
        <b/>
        <sz val="10"/>
        <rFont val="Times New Roman CYR"/>
      </rPr>
      <t xml:space="preserve"> - </t>
    </r>
    <r>
      <rPr>
        <b/>
        <sz val="11"/>
        <rFont val="Times New Roman CYR"/>
      </rPr>
      <t>провизии</t>
    </r>
    <r>
      <rPr>
        <b/>
        <sz val="10"/>
        <rFont val="Times New Roman CYR"/>
      </rPr>
      <t xml:space="preserve"> </t>
    </r>
    <r>
      <rPr>
        <b/>
        <sz val="12"/>
        <rFont val="Times New Roman CYR"/>
      </rPr>
      <t>по с/ки 539 и 589</t>
    </r>
  </si>
  <si>
    <t xml:space="preserve"> 1. Дългосрочни вземания по заеми</t>
  </si>
  <si>
    <t xml:space="preserve"> 2. Краткосрочни вземания по заеми</t>
  </si>
  <si>
    <t xml:space="preserve"> Общо за І. - провизии по сметки 539 и 589:</t>
  </si>
  <si>
    <t xml:space="preserve"> II. Други вземания - провизии по сметки 4911, 4915-4918</t>
  </si>
  <si>
    <t xml:space="preserve"> 1. Публични вземания - данъци, вноски, такси, санкции и лихви</t>
  </si>
  <si>
    <t xml:space="preserve"> 2. Вземания от клиенти</t>
  </si>
  <si>
    <t xml:space="preserve"> 3. Предоставени аванси</t>
  </si>
  <si>
    <t xml:space="preserve"> 4. Подотчетни лица</t>
  </si>
  <si>
    <t xml:space="preserve"> 5. Вземания по заеми между бюджетни предприятия</t>
  </si>
  <si>
    <t xml:space="preserve"> 6. Други вземания</t>
  </si>
  <si>
    <t xml:space="preserve"> Общо за ІІ. - провизии по сметки 4911, 4915-4918</t>
  </si>
  <si>
    <t xml:space="preserve"> III. Други вземания - коректив по с/ки 4960, 4961 и 4962</t>
  </si>
  <si>
    <t xml:space="preserve"> Общо за ІІІ. - коректив по с/ки 4960, 4961 и 4962</t>
  </si>
  <si>
    <t xml:space="preserve"> Общо провизии и корективи за вземания (без публ. в-ия)</t>
  </si>
  <si>
    <t>Б. Корективи по сметки за дългосрочни пасиви</t>
  </si>
  <si>
    <t>и по текущ дял по дългосрочни пасиви</t>
  </si>
  <si>
    <r>
      <t xml:space="preserve"> I. Премии/отстъпки по емисии на дългоср. общ. ценни книжа (попълва се </t>
    </r>
    <r>
      <rPr>
        <b/>
        <i/>
        <sz val="12"/>
        <rFont val="Times New Roman CYR"/>
        <family val="1"/>
        <charset val="204"/>
      </rPr>
      <t>само</t>
    </r>
    <r>
      <rPr>
        <b/>
        <sz val="12"/>
        <rFont val="Times New Roman Cyr"/>
        <family val="1"/>
        <charset val="204"/>
      </rPr>
      <t xml:space="preserve"> от общини-eмитенти на ОбЦК)</t>
    </r>
  </si>
  <si>
    <t xml:space="preserve"> 1. По дългосрочни общински ценни книжа</t>
  </si>
  <si>
    <t xml:space="preserve"> 2. По текущ дял  по дългосрочни общински ценни книжа</t>
  </si>
  <si>
    <t xml:space="preserve"> Общо за І. -салда на сметка 1593 /Дт (+); Кт (-)/</t>
  </si>
  <si>
    <r>
      <t xml:space="preserve"> II. Обратно изкупени дългосрочни общ. ценни книжа (попълва се </t>
    </r>
    <r>
      <rPr>
        <b/>
        <i/>
        <sz val="12"/>
        <rFont val="Times New Roman CYR"/>
        <family val="1"/>
        <charset val="204"/>
      </rPr>
      <t>само</t>
    </r>
    <r>
      <rPr>
        <b/>
        <sz val="12"/>
        <rFont val="Times New Roman Cyr"/>
        <family val="1"/>
        <charset val="204"/>
      </rPr>
      <t xml:space="preserve"> от общини, емитирали облигации !)</t>
    </r>
  </si>
  <si>
    <t xml:space="preserve"> Общо ІІ. - салда на сметка 1527 /само Дт (+) /</t>
  </si>
  <si>
    <t xml:space="preserve"> III. Коректив на номинална стойност на задължения по финансов лизинг(сметки 1917 и 1918)</t>
  </si>
  <si>
    <t xml:space="preserve"> 1. Коректив по дългосрочни задължения по фин. лизинг</t>
  </si>
  <si>
    <t xml:space="preserve"> 2. Коректив по текущ дял  на задължения по фин. лизинг</t>
  </si>
  <si>
    <t xml:space="preserve"> Общо за ІІІ. - салда на сметки 1917 и 1918 /само Дт (+) /</t>
  </si>
  <si>
    <t xml:space="preserve"> IV. Коректив на номинална стойност на задължения и лихви по търговски кредит (сметки 1927 и 1928)</t>
  </si>
  <si>
    <t xml:space="preserve"> 1. Коректив на номинална ст-ст по дългосрочен търг. кредит</t>
  </si>
  <si>
    <t xml:space="preserve"> 2. Коректив на ном. ст-ст по текущ дял на дълг. търговски к-т</t>
  </si>
  <si>
    <t xml:space="preserve"> 3. Разчет за номинални лихви по задължения по търг. кредит</t>
  </si>
  <si>
    <t xml:space="preserve"> Общо за ІV. - салда на сметки 1927 и 1928 /Дт (+); Кт (-)/</t>
  </si>
  <si>
    <t xml:space="preserve"> V. Други задължения - коректив по сметка 4970</t>
  </si>
  <si>
    <t xml:space="preserve"> 1. Краткоср. задължения по заеми и емисии на ценни книжа</t>
  </si>
  <si>
    <t xml:space="preserve"> 2. Задължения към доставчици</t>
  </si>
  <si>
    <t xml:space="preserve"> 3. Получени аванси</t>
  </si>
  <si>
    <t xml:space="preserve"> 4. Задължения за пенсии, помощи, стипендии, субсидии</t>
  </si>
  <si>
    <t xml:space="preserve"> 5. Задължения за данъци, мита и такси</t>
  </si>
  <si>
    <t xml:space="preserve"> 6. Задължения за вноски към ДОО, НЗОК, ДЗПО</t>
  </si>
  <si>
    <t xml:space="preserve"> 7. Задължения към персонала</t>
  </si>
  <si>
    <t xml:space="preserve"> 8. Задължения по заеми м/у бюджетни организации</t>
  </si>
  <si>
    <t xml:space="preserve"> 9. Други краткосрочни задължения</t>
  </si>
  <si>
    <t xml:space="preserve"> Общо за V. - коректив по сметка 4970</t>
  </si>
  <si>
    <t>Общо за групи I, II, III, ІV и V :</t>
  </si>
  <si>
    <t xml:space="preserve">                                                                                                           Дата:</t>
  </si>
  <si>
    <t xml:space="preserve">                 Главен  счетоводител :</t>
  </si>
  <si>
    <t xml:space="preserve"> Ръководител :</t>
  </si>
  <si>
    <t xml:space="preserve">                     (име и фамилия)</t>
  </si>
  <si>
    <t xml:space="preserve">                       (име и фамилия)</t>
  </si>
  <si>
    <t>с/ки 539 и 589 - контрола за равнение с оборотната ведомост</t>
  </si>
  <si>
    <t>с/ки 4911, 4915-4918 - контрола за равнение с оборотната в-ст</t>
  </si>
  <si>
    <t>с/ки 4960-4962 - контрола за равнение с оборотната ведомост</t>
  </si>
  <si>
    <t>с/ка 1593 - контрола за равнение с оборотната ведомост</t>
  </si>
  <si>
    <t>с/ка 1527 - контрола за равнение с оборотната ведомост</t>
  </si>
  <si>
    <t>с/ки 1917 и 1918 - контрола за равнение с оборотната ведомост</t>
  </si>
  <si>
    <t>с/ки 1927 и 1928 - контрола за равнение с оборотната ведомост</t>
  </si>
  <si>
    <t>с/ка 4970 - контрола за равнение с оборотната ведомост</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</si>
</sst>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000&quot; &quot;000&quot; &quot;000"/>
    <numFmt numFmtId="167" formatCode="#,##0;[Red]\(#,##0\)"/>
    <numFmt numFmtId="173" formatCode="0&quot; &quot;0&quot; &quot;0&quot; &quot;0"/>
    <numFmt numFmtId="174" formatCode="00##"/>
    <numFmt numFmtId="175" formatCode="#,##0.00;[Red]\(#,##0.00\)"/>
    <numFmt numFmtId="176" formatCode="&quot;x&quot;"/>
    <numFmt numFmtId="177" formatCode="####"/>
    <numFmt numFmtId="178" formatCode="dd\.mm\.yyyy\ &quot;г.&quot;;@"/>
    <numFmt numFmtId="179" formatCode="#,##0.00;\(#,##0.00\)"/>
  </numFmts>
  <fonts count="54" x14ac:knownFonts="1">
    <font>
      <sz val="11"/>
      <color theme="1"/>
      <name val="Calibri"/>
      <family val="2"/>
      <charset val="204"/>
      <scheme val="minor"/>
    </font>
    <font>
      <sz val="10"/>
      <name val="Arial"/>
      <family val="2"/>
      <charset val="204"/>
    </font>
    <font>
      <b/>
      <sz val="12"/>
      <name val="Times New Roman CYR"/>
      <charset val="204"/>
    </font>
    <font>
      <sz val="12"/>
      <name val="Times New Roman CYR"/>
      <family val="1"/>
      <charset val="204"/>
    </font>
    <font>
      <b/>
      <sz val="12"/>
      <name val="Times New Roman Cyr"/>
      <family val="1"/>
      <charset val="204"/>
    </font>
    <font>
      <sz val="10"/>
      <name val="Times New Roman Cyr"/>
      <family val="1"/>
      <charset val="204"/>
    </font>
    <font>
      <b/>
      <sz val="11"/>
      <name val="Times New Roman CYR"/>
      <family val="1"/>
      <charset val="204"/>
    </font>
    <font>
      <b/>
      <sz val="14"/>
      <name val="Times New Roman Cyr"/>
      <family val="1"/>
      <charset val="204"/>
    </font>
    <font>
      <b/>
      <sz val="11"/>
      <name val="Times New Roman CYR"/>
      <charset val="204"/>
    </font>
    <font>
      <i/>
      <sz val="11"/>
      <name val="Times New Roman CYR"/>
      <charset val="204"/>
    </font>
    <font>
      <sz val="11"/>
      <name val="Times New Roman Cyr"/>
      <charset val="204"/>
    </font>
    <font>
      <b/>
      <sz val="12"/>
      <name val="Times New Roman CYR"/>
    </font>
    <font>
      <b/>
      <i/>
      <sz val="12"/>
      <name val="Times New Roman CYR"/>
      <family val="1"/>
      <charset val="204"/>
    </font>
    <font>
      <b/>
      <i/>
      <sz val="12"/>
      <name val="Times New Roman CYR"/>
    </font>
    <font>
      <sz val="14"/>
      <name val="Times New Roman CYR"/>
      <family val="1"/>
      <charset val="204"/>
    </font>
    <font>
      <b/>
      <sz val="16"/>
      <name val="Times New Roman CYR"/>
      <family val="1"/>
      <charset val="204"/>
    </font>
    <font>
      <b/>
      <sz val="10"/>
      <name val="Times New Roman CYR"/>
      <family val="1"/>
      <charset val="204"/>
    </font>
    <font>
      <b/>
      <sz val="9"/>
      <name val="Times New Roman CYR"/>
      <family val="1"/>
      <charset val="204"/>
    </font>
    <font>
      <b/>
      <i/>
      <sz val="10"/>
      <name val="Times New Roman CYR"/>
      <family val="1"/>
      <charset val="204"/>
    </font>
    <font>
      <b/>
      <i/>
      <sz val="11"/>
      <name val="Times New Roman Cyr"/>
      <family val="1"/>
      <charset val="204"/>
    </font>
    <font>
      <b/>
      <sz val="10"/>
      <name val="Times New Roman Cyr"/>
      <charset val="204"/>
    </font>
    <font>
      <b/>
      <i/>
      <sz val="10"/>
      <name val="Times New Roman Cyr"/>
      <charset val="204"/>
    </font>
    <font>
      <b/>
      <sz val="11"/>
      <name val="Times New Roman CYR"/>
    </font>
    <font>
      <b/>
      <sz val="10"/>
      <name val="Times New Roman CYR"/>
    </font>
    <font>
      <sz val="12"/>
      <name val="Times New Roman CYR"/>
    </font>
    <font>
      <b/>
      <sz val="12"/>
      <color indexed="18"/>
      <name val="Times New Roman Cyr"/>
      <family val="1"/>
      <charset val="204"/>
    </font>
    <font>
      <i/>
      <sz val="11"/>
      <color rgb="FF000099"/>
      <name val="Times New Roman CYR"/>
      <charset val="204"/>
    </font>
    <font>
      <i/>
      <sz val="12"/>
      <color rgb="FF000099"/>
      <name val="Times New Roman CYR"/>
      <charset val="204"/>
    </font>
    <font>
      <i/>
      <sz val="10"/>
      <name val="Times New Roman Cyr"/>
      <charset val="204"/>
    </font>
    <font>
      <sz val="12"/>
      <color indexed="13"/>
      <name val="Times New Roman CYR"/>
      <family val="1"/>
      <charset val="204"/>
    </font>
    <font>
      <b/>
      <sz val="12"/>
      <color indexed="13"/>
      <name val="Times New Roman CYR"/>
      <family val="1"/>
      <charset val="204"/>
    </font>
    <font>
      <sz val="9"/>
      <color indexed="81"/>
      <name val="Times New Roman Cyr"/>
      <family val="1"/>
      <charset val="204"/>
    </font>
    <font>
      <b/>
      <sz val="9"/>
      <color indexed="81"/>
      <name val="Times New Roman Cyr"/>
      <family val="1"/>
      <charset val="204"/>
    </font>
    <font>
      <sz val="9"/>
      <color indexed="10"/>
      <name val="Times New Roman Cyr"/>
    </font>
    <font>
      <b/>
      <sz val="9"/>
      <color indexed="18"/>
      <name val="Times New Roman CYR"/>
      <charset val="204"/>
    </font>
    <font>
      <sz val="10"/>
      <color indexed="81"/>
      <name val="Times New Roman Cyr"/>
      <family val="1"/>
      <charset val="204"/>
    </font>
    <font>
      <b/>
      <sz val="10"/>
      <color indexed="81"/>
      <name val="Times New Roman Cyr"/>
      <family val="1"/>
      <charset val="204"/>
    </font>
    <font>
      <sz val="10"/>
      <color indexed="16"/>
      <name val="Times New Roman Cyr"/>
    </font>
    <font>
      <sz val="10"/>
      <color indexed="58"/>
      <name val="Times New Roman Cyr"/>
    </font>
    <font>
      <sz val="10"/>
      <color indexed="17"/>
      <name val="Times New Roman Cyr"/>
      <family val="1"/>
      <charset val="204"/>
    </font>
    <font>
      <b/>
      <sz val="10"/>
      <color indexed="10"/>
      <name val="Times New Roman Cyr"/>
      <family val="1"/>
      <charset val="204"/>
    </font>
    <font>
      <b/>
      <sz val="10"/>
      <color indexed="18"/>
      <name val="Times New Roman Cyr"/>
    </font>
    <font>
      <i/>
      <sz val="10"/>
      <color indexed="18"/>
      <name val="Times New Roman Cyr"/>
    </font>
    <font>
      <b/>
      <sz val="10"/>
      <color indexed="12"/>
      <name val="Times New Roman Cyr"/>
      <family val="1"/>
      <charset val="204"/>
    </font>
    <font>
      <b/>
      <sz val="10"/>
      <color indexed="10"/>
      <name val="Times New Roman Cyr"/>
    </font>
    <font>
      <i/>
      <sz val="10"/>
      <color indexed="10"/>
      <name val="Times New Roman Cyr"/>
    </font>
    <font>
      <sz val="10"/>
      <color indexed="10"/>
      <name val="Times New Roman Cyr"/>
    </font>
    <font>
      <sz val="10"/>
      <color indexed="12"/>
      <name val="Times New Roman Cyr"/>
      <family val="1"/>
      <charset val="204"/>
    </font>
    <font>
      <sz val="10"/>
      <color indexed="18"/>
      <name val="Times New Roman Cyr"/>
    </font>
    <font>
      <b/>
      <sz val="9"/>
      <color indexed="18"/>
      <name val="Times New Roman Cyr"/>
    </font>
    <font>
      <i/>
      <u/>
      <sz val="10"/>
      <color indexed="10"/>
      <name val="Times New Roman Cyr"/>
    </font>
    <font>
      <i/>
      <u/>
      <sz val="10"/>
      <color indexed="18"/>
      <name val="Times New Roman Cyr"/>
    </font>
    <font>
      <sz val="10"/>
      <color indexed="81"/>
      <name val="Times New Roman Cyr"/>
    </font>
    <font>
      <b/>
      <sz val="9"/>
      <color indexed="10"/>
      <name val="Times New Roman Cyr"/>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indexed="9"/>
        <bgColor indexed="64"/>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rgb="FFEEFFDD"/>
        <bgColor indexed="64"/>
      </patternFill>
    </fill>
    <fill>
      <patternFill patternType="solid">
        <fgColor indexed="1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thin">
        <color indexed="64"/>
      </top>
      <bottom/>
      <diagonal/>
    </border>
    <border>
      <left style="medium">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199">
    <xf numFmtId="0" fontId="0" fillId="0" borderId="0" xfId="0"/>
    <xf numFmtId="0" fontId="4" fillId="5" borderId="8" xfId="2" applyFont="1" applyFill="1" applyBorder="1" applyAlignment="1" applyProtection="1">
      <alignment horizontal="center" wrapText="1"/>
    </xf>
    <xf numFmtId="0" fontId="4" fillId="5" borderId="9" xfId="2" applyFont="1" applyFill="1" applyBorder="1" applyAlignment="1" applyProtection="1">
      <alignment horizontal="center" wrapText="1"/>
    </xf>
    <xf numFmtId="0" fontId="4" fillId="5" borderId="10" xfId="2" applyFont="1" applyFill="1" applyBorder="1" applyAlignment="1" applyProtection="1">
      <alignment horizontal="center" wrapText="1"/>
    </xf>
    <xf numFmtId="0" fontId="4" fillId="5" borderId="0" xfId="2" applyFont="1" applyFill="1" applyProtection="1"/>
    <xf numFmtId="0" fontId="5" fillId="5" borderId="0" xfId="2" applyFont="1" applyFill="1" applyBorder="1" applyAlignment="1" applyProtection="1">
      <alignment horizontal="center"/>
    </xf>
    <xf numFmtId="165" fontId="4" fillId="5" borderId="3" xfId="2" applyNumberFormat="1" applyFont="1" applyFill="1" applyBorder="1" applyAlignment="1" applyProtection="1">
      <alignment horizontal="center" vertical="center"/>
    </xf>
    <xf numFmtId="165" fontId="4" fillId="5" borderId="4" xfId="2" applyNumberFormat="1" applyFont="1" applyFill="1" applyBorder="1" applyAlignment="1" applyProtection="1">
      <alignment horizontal="center" vertical="center"/>
    </xf>
    <xf numFmtId="0" fontId="6" fillId="5" borderId="0" xfId="2" applyFont="1" applyFill="1" applyProtection="1"/>
    <xf numFmtId="173" fontId="7" fillId="5" borderId="1" xfId="2" applyNumberFormat="1" applyFont="1" applyFill="1" applyBorder="1" applyAlignment="1" applyProtection="1">
      <alignment horizontal="center" vertical="center"/>
    </xf>
    <xf numFmtId="0" fontId="4" fillId="5" borderId="0" xfId="2" applyFont="1" applyFill="1" applyBorder="1" applyAlignment="1" applyProtection="1">
      <alignment horizontal="center"/>
    </xf>
    <xf numFmtId="0" fontId="6" fillId="5" borderId="1" xfId="2" applyNumberFormat="1" applyFont="1" applyFill="1" applyBorder="1" applyAlignment="1" applyProtection="1">
      <alignment horizontal="center" vertical="center"/>
    </xf>
    <xf numFmtId="0" fontId="5" fillId="6" borderId="0" xfId="2" applyFont="1" applyFill="1" applyProtection="1"/>
    <xf numFmtId="0" fontId="5" fillId="0" borderId="0" xfId="2" applyFont="1" applyFill="1" applyProtection="1"/>
    <xf numFmtId="0" fontId="3" fillId="7" borderId="11" xfId="2" applyFont="1" applyFill="1" applyBorder="1" applyAlignment="1" applyProtection="1">
      <alignment horizontal="center" vertical="top"/>
    </xf>
    <xf numFmtId="0" fontId="3" fillId="7" borderId="0" xfId="2" applyFont="1" applyFill="1" applyBorder="1" applyAlignment="1" applyProtection="1">
      <alignment horizontal="center" vertical="top"/>
    </xf>
    <xf numFmtId="0" fontId="3" fillId="7" borderId="12" xfId="2" applyFont="1" applyFill="1" applyBorder="1" applyAlignment="1" applyProtection="1">
      <alignment horizontal="center" vertical="top"/>
    </xf>
    <xf numFmtId="0" fontId="5" fillId="5" borderId="0" xfId="2" applyFont="1" applyFill="1" applyProtection="1"/>
    <xf numFmtId="0" fontId="8" fillId="5" borderId="0" xfId="2" applyFont="1" applyFill="1" applyBorder="1" applyAlignment="1" applyProtection="1">
      <alignment horizontal="left"/>
    </xf>
    <xf numFmtId="0" fontId="9" fillId="5" borderId="13" xfId="2" applyFont="1" applyFill="1" applyBorder="1" applyAlignment="1" applyProtection="1">
      <alignment horizontal="center" vertical="center" wrapText="1"/>
    </xf>
    <xf numFmtId="0" fontId="9" fillId="5" borderId="5" xfId="2" applyFont="1" applyFill="1" applyBorder="1" applyAlignment="1" applyProtection="1">
      <alignment horizontal="center" vertical="center" wrapText="1"/>
    </xf>
    <xf numFmtId="0" fontId="9" fillId="5" borderId="14" xfId="2" applyFont="1" applyFill="1" applyBorder="1" applyAlignment="1" applyProtection="1">
      <alignment horizontal="center" vertical="center" wrapText="1"/>
    </xf>
    <xf numFmtId="0" fontId="10" fillId="5" borderId="3" xfId="2" applyFont="1" applyFill="1" applyBorder="1" applyAlignment="1" applyProtection="1">
      <alignment horizontal="center" vertical="center"/>
    </xf>
    <xf numFmtId="0" fontId="10" fillId="5" borderId="4" xfId="2" applyFont="1" applyFill="1" applyBorder="1" applyAlignment="1" applyProtection="1">
      <alignment horizontal="center" vertical="center"/>
    </xf>
    <xf numFmtId="0" fontId="4" fillId="5" borderId="0" xfId="2" applyFont="1" applyFill="1" applyAlignment="1" applyProtection="1">
      <alignment horizontal="left"/>
    </xf>
    <xf numFmtId="0" fontId="10" fillId="5" borderId="6" xfId="2" applyFont="1" applyFill="1" applyBorder="1" applyAlignment="1" applyProtection="1">
      <alignment horizontal="center" vertical="center"/>
    </xf>
    <xf numFmtId="167" fontId="3" fillId="5" borderId="0" xfId="3" applyNumberFormat="1" applyFont="1" applyFill="1" applyAlignment="1" applyProtection="1"/>
    <xf numFmtId="38" fontId="3" fillId="5" borderId="0" xfId="3" applyNumberFormat="1" applyFont="1" applyFill="1" applyProtection="1"/>
    <xf numFmtId="0" fontId="11" fillId="5" borderId="0" xfId="2" applyFont="1" applyFill="1" applyBorder="1" applyAlignment="1" applyProtection="1">
      <alignment horizontal="left"/>
    </xf>
    <xf numFmtId="0" fontId="7" fillId="5" borderId="0" xfId="2" applyFont="1" applyFill="1" applyBorder="1" applyAlignment="1" applyProtection="1">
      <alignment horizontal="left"/>
    </xf>
    <xf numFmtId="167" fontId="7" fillId="5" borderId="0" xfId="3" applyNumberFormat="1" applyFont="1" applyFill="1" applyBorder="1" applyAlignment="1" applyProtection="1"/>
    <xf numFmtId="0" fontId="5" fillId="5" borderId="0" xfId="2" applyFont="1" applyFill="1" applyBorder="1" applyProtection="1"/>
    <xf numFmtId="167" fontId="7" fillId="5" borderId="0" xfId="3" applyNumberFormat="1" applyFont="1" applyFill="1" applyBorder="1" applyAlignment="1" applyProtection="1">
      <alignment horizontal="left"/>
    </xf>
    <xf numFmtId="0" fontId="4" fillId="5" borderId="7" xfId="2" applyFont="1" applyFill="1" applyBorder="1" applyAlignment="1" applyProtection="1">
      <alignment horizontal="left"/>
    </xf>
    <xf numFmtId="167" fontId="7" fillId="5" borderId="7" xfId="3" applyNumberFormat="1" applyFont="1" applyFill="1" applyBorder="1" applyAlignment="1" applyProtection="1">
      <alignment horizontal="left"/>
    </xf>
    <xf numFmtId="0" fontId="7" fillId="5" borderId="7" xfId="2" applyFont="1" applyFill="1" applyBorder="1" applyAlignment="1" applyProtection="1">
      <alignment horizontal="left"/>
    </xf>
    <xf numFmtId="0" fontId="5" fillId="5" borderId="7" xfId="2" applyFont="1" applyFill="1" applyBorder="1" applyAlignment="1" applyProtection="1">
      <alignment horizontal="center"/>
    </xf>
    <xf numFmtId="38" fontId="12" fillId="5" borderId="7" xfId="3" applyNumberFormat="1" applyFont="1" applyFill="1" applyBorder="1" applyAlignment="1" applyProtection="1">
      <alignment horizontal="left"/>
    </xf>
    <xf numFmtId="38" fontId="13" fillId="5" borderId="7" xfId="3" applyNumberFormat="1" applyFont="1" applyFill="1" applyBorder="1" applyAlignment="1" applyProtection="1">
      <alignment horizontal="right"/>
    </xf>
    <xf numFmtId="38" fontId="14" fillId="5" borderId="0" xfId="3" applyNumberFormat="1" applyFont="1" applyFill="1" applyAlignment="1" applyProtection="1"/>
    <xf numFmtId="38" fontId="15" fillId="5" borderId="2" xfId="3" applyNumberFormat="1" applyFont="1" applyFill="1" applyBorder="1" applyAlignment="1" applyProtection="1">
      <alignment horizontal="center"/>
    </xf>
    <xf numFmtId="38" fontId="4" fillId="5" borderId="0" xfId="3" applyNumberFormat="1" applyFont="1" applyFill="1" applyAlignment="1" applyProtection="1">
      <alignment horizontal="left"/>
    </xf>
    <xf numFmtId="38" fontId="15" fillId="5" borderId="0" xfId="3" applyNumberFormat="1" applyFont="1" applyFill="1" applyAlignment="1" applyProtection="1">
      <alignment horizontal="center"/>
    </xf>
    <xf numFmtId="38" fontId="7" fillId="3" borderId="15" xfId="3" applyNumberFormat="1" applyFont="1" applyFill="1" applyBorder="1" applyAlignment="1" applyProtection="1">
      <alignment horizontal="center" vertical="center"/>
    </xf>
    <xf numFmtId="174" fontId="16" fillId="3" borderId="16" xfId="3" applyNumberFormat="1" applyFont="1" applyFill="1" applyBorder="1" applyAlignment="1" applyProtection="1">
      <alignment horizontal="center" vertical="center" textRotation="90" wrapText="1"/>
    </xf>
    <xf numFmtId="167" fontId="3" fillId="5" borderId="0" xfId="3" applyNumberFormat="1" applyFont="1" applyFill="1" applyBorder="1" applyAlignment="1" applyProtection="1"/>
    <xf numFmtId="0" fontId="16" fillId="5" borderId="15" xfId="2" applyFont="1" applyFill="1" applyBorder="1" applyAlignment="1" applyProtection="1">
      <alignment vertical="center"/>
    </xf>
    <xf numFmtId="167" fontId="3" fillId="5" borderId="17" xfId="3" applyNumberFormat="1" applyFont="1" applyFill="1" applyBorder="1" applyAlignment="1" applyProtection="1">
      <alignment vertical="center"/>
    </xf>
    <xf numFmtId="0" fontId="17" fillId="5" borderId="15" xfId="2" applyFont="1" applyFill="1" applyBorder="1" applyAlignment="1" applyProtection="1">
      <alignment vertical="center"/>
    </xf>
    <xf numFmtId="0" fontId="5" fillId="5" borderId="17" xfId="2" applyFont="1" applyFill="1" applyBorder="1" applyProtection="1"/>
    <xf numFmtId="0" fontId="4" fillId="5" borderId="15" xfId="2" applyFont="1" applyFill="1" applyBorder="1" applyAlignment="1" applyProtection="1">
      <alignment horizontal="center" vertical="center"/>
    </xf>
    <xf numFmtId="0" fontId="4" fillId="5" borderId="17" xfId="2" applyFont="1" applyFill="1" applyBorder="1" applyAlignment="1" applyProtection="1">
      <alignment horizontal="center" vertical="center"/>
    </xf>
    <xf numFmtId="38" fontId="4" fillId="3" borderId="18" xfId="3" applyNumberFormat="1" applyFont="1" applyFill="1" applyBorder="1" applyAlignment="1" applyProtection="1">
      <alignment horizontal="center" vertical="center"/>
    </xf>
    <xf numFmtId="174" fontId="16" fillId="3" borderId="18" xfId="3" applyNumberFormat="1" applyFont="1" applyFill="1" applyBorder="1" applyAlignment="1" applyProtection="1">
      <alignment horizontal="center" vertical="center" textRotation="90" wrapText="1"/>
    </xf>
    <xf numFmtId="0" fontId="18" fillId="5" borderId="19" xfId="2" applyFont="1" applyFill="1" applyBorder="1" applyAlignment="1" applyProtection="1">
      <alignment vertical="center"/>
    </xf>
    <xf numFmtId="167" fontId="3" fillId="5" borderId="20" xfId="3" applyNumberFormat="1" applyFont="1" applyFill="1" applyBorder="1" applyAlignment="1" applyProtection="1">
      <alignment horizontal="center" vertical="center"/>
    </xf>
    <xf numFmtId="0" fontId="18" fillId="5" borderId="19" xfId="2" applyFont="1" applyFill="1" applyBorder="1" applyAlignment="1" applyProtection="1">
      <alignment horizontal="left" vertical="center"/>
    </xf>
    <xf numFmtId="0" fontId="20" fillId="5" borderId="19" xfId="2" applyFont="1" applyFill="1" applyBorder="1" applyAlignment="1" applyProtection="1">
      <alignment horizontal="left" vertical="center"/>
    </xf>
    <xf numFmtId="0" fontId="5" fillId="5" borderId="20" xfId="2" applyFont="1" applyFill="1" applyBorder="1" applyProtection="1"/>
    <xf numFmtId="0" fontId="4" fillId="5" borderId="19" xfId="2" applyFont="1" applyFill="1" applyBorder="1" applyAlignment="1" applyProtection="1">
      <alignment horizontal="center" vertical="center"/>
    </xf>
    <xf numFmtId="0" fontId="4" fillId="5" borderId="20" xfId="2" applyFont="1" applyFill="1" applyBorder="1" applyAlignment="1" applyProtection="1">
      <alignment horizontal="center" vertical="center"/>
    </xf>
    <xf numFmtId="38" fontId="4" fillId="3" borderId="21" xfId="3" applyNumberFormat="1" applyFont="1" applyFill="1" applyBorder="1" applyAlignment="1" applyProtection="1">
      <alignment horizontal="center" vertical="center"/>
    </xf>
    <xf numFmtId="174" fontId="16" fillId="3" borderId="21" xfId="3" applyNumberFormat="1" applyFont="1" applyFill="1" applyBorder="1" applyAlignment="1" applyProtection="1">
      <alignment horizontal="center" vertical="center" textRotation="90" wrapText="1"/>
    </xf>
    <xf numFmtId="167" fontId="19" fillId="3" borderId="22" xfId="3" applyNumberFormat="1" applyFont="1" applyFill="1" applyBorder="1" applyAlignment="1" applyProtection="1">
      <alignment horizontal="center" vertical="center" wrapText="1"/>
    </xf>
    <xf numFmtId="167" fontId="6" fillId="3" borderId="23" xfId="3" applyNumberFormat="1" applyFont="1" applyFill="1" applyBorder="1" applyAlignment="1" applyProtection="1">
      <alignment horizontal="center" vertical="center" wrapText="1"/>
    </xf>
    <xf numFmtId="38" fontId="4" fillId="3" borderId="24" xfId="3" applyNumberFormat="1" applyFont="1" applyFill="1" applyBorder="1" applyAlignment="1" applyProtection="1">
      <alignment horizontal="center" vertical="center"/>
    </xf>
    <xf numFmtId="174" fontId="4" fillId="3" borderId="21" xfId="3" applyNumberFormat="1" applyFont="1" applyFill="1" applyBorder="1" applyAlignment="1" applyProtection="1">
      <alignment horizontal="center" vertical="center"/>
    </xf>
    <xf numFmtId="167" fontId="4" fillId="3" borderId="22" xfId="3" applyNumberFormat="1" applyFont="1" applyFill="1" applyBorder="1" applyAlignment="1" applyProtection="1">
      <alignment horizontal="center" vertical="center"/>
    </xf>
    <xf numFmtId="167" fontId="4" fillId="3" borderId="23" xfId="3" applyNumberFormat="1" applyFont="1" applyFill="1" applyBorder="1" applyAlignment="1" applyProtection="1">
      <alignment horizontal="center" vertical="center"/>
    </xf>
    <xf numFmtId="38" fontId="11" fillId="5" borderId="25" xfId="3" applyNumberFormat="1" applyFont="1" applyFill="1" applyBorder="1" applyAlignment="1" applyProtection="1"/>
    <xf numFmtId="174" fontId="4" fillId="5" borderId="18" xfId="3" applyNumberFormat="1" applyFont="1" applyFill="1" applyBorder="1" applyAlignment="1" applyProtection="1">
      <alignment horizontal="center"/>
    </xf>
    <xf numFmtId="175" fontId="16" fillId="5" borderId="26" xfId="3" applyNumberFormat="1" applyFont="1" applyFill="1" applyBorder="1" applyAlignment="1" applyProtection="1">
      <alignment horizontal="center"/>
    </xf>
    <xf numFmtId="175" fontId="16" fillId="5" borderId="27" xfId="3" applyNumberFormat="1" applyFont="1" applyFill="1" applyBorder="1" applyAlignment="1" applyProtection="1">
      <alignment horizontal="center"/>
    </xf>
    <xf numFmtId="175" fontId="3" fillId="5" borderId="0" xfId="3" applyNumberFormat="1" applyFont="1" applyFill="1" applyAlignment="1" applyProtection="1"/>
    <xf numFmtId="38" fontId="24" fillId="5" borderId="28" xfId="3" applyNumberFormat="1" applyFont="1" applyFill="1" applyBorder="1" applyAlignment="1" applyProtection="1"/>
    <xf numFmtId="174" fontId="3" fillId="5" borderId="29" xfId="3" applyNumberFormat="1" applyFont="1" applyFill="1" applyBorder="1" applyAlignment="1" applyProtection="1">
      <alignment horizontal="center"/>
    </xf>
    <xf numFmtId="175" fontId="24" fillId="5" borderId="30" xfId="3" applyNumberFormat="1" applyFont="1" applyFill="1" applyBorder="1" applyAlignment="1" applyProtection="1">
      <protection locked="0"/>
    </xf>
    <xf numFmtId="175" fontId="4" fillId="5" borderId="31" xfId="3" applyNumberFormat="1" applyFont="1" applyFill="1" applyBorder="1" applyAlignment="1" applyProtection="1">
      <protection locked="0"/>
    </xf>
    <xf numFmtId="175" fontId="3" fillId="5" borderId="30" xfId="3" applyNumberFormat="1" applyFont="1" applyFill="1" applyBorder="1" applyAlignment="1" applyProtection="1"/>
    <xf numFmtId="175" fontId="4" fillId="5" borderId="31" xfId="3" applyNumberFormat="1" applyFont="1" applyFill="1" applyBorder="1" applyAlignment="1" applyProtection="1"/>
    <xf numFmtId="38" fontId="24" fillId="5" borderId="32" xfId="3" applyNumberFormat="1" applyFont="1" applyFill="1" applyBorder="1" applyAlignment="1" applyProtection="1"/>
    <xf numFmtId="174" fontId="3" fillId="5" borderId="33" xfId="3" applyNumberFormat="1" applyFont="1" applyFill="1" applyBorder="1" applyAlignment="1" applyProtection="1">
      <alignment horizontal="center"/>
    </xf>
    <xf numFmtId="175" fontId="24" fillId="5" borderId="34" xfId="3" applyNumberFormat="1" applyFont="1" applyFill="1" applyBorder="1" applyAlignment="1" applyProtection="1">
      <protection locked="0"/>
    </xf>
    <xf numFmtId="175" fontId="4" fillId="5" borderId="35" xfId="3" applyNumberFormat="1" applyFont="1" applyFill="1" applyBorder="1" applyAlignment="1" applyProtection="1">
      <protection locked="0"/>
    </xf>
    <xf numFmtId="175" fontId="3" fillId="5" borderId="34" xfId="3" applyNumberFormat="1" applyFont="1" applyFill="1" applyBorder="1" applyAlignment="1" applyProtection="1">
      <protection locked="0"/>
    </xf>
    <xf numFmtId="175" fontId="3" fillId="5" borderId="34" xfId="3" applyNumberFormat="1" applyFont="1" applyFill="1" applyBorder="1" applyAlignment="1" applyProtection="1"/>
    <xf numFmtId="175" fontId="4" fillId="5" borderId="35" xfId="3" applyNumberFormat="1" applyFont="1" applyFill="1" applyBorder="1" applyAlignment="1" applyProtection="1"/>
    <xf numFmtId="38" fontId="11" fillId="8" borderId="36" xfId="3" applyNumberFormat="1" applyFont="1" applyFill="1" applyBorder="1" applyAlignment="1" applyProtection="1"/>
    <xf numFmtId="174" fontId="4" fillId="8" borderId="37" xfId="3" applyNumberFormat="1" applyFont="1" applyFill="1" applyBorder="1" applyAlignment="1" applyProtection="1">
      <alignment horizontal="center"/>
    </xf>
    <xf numFmtId="175" fontId="3" fillId="8" borderId="38" xfId="3" applyNumberFormat="1" applyFont="1" applyFill="1" applyBorder="1" applyAlignment="1" applyProtection="1"/>
    <xf numFmtId="175" fontId="4" fillId="8" borderId="39" xfId="3" applyNumberFormat="1" applyFont="1" applyFill="1" applyBorder="1" applyAlignment="1" applyProtection="1"/>
    <xf numFmtId="38" fontId="3" fillId="0" borderId="28" xfId="3" applyNumberFormat="1" applyFont="1" applyBorder="1" applyAlignment="1" applyProtection="1"/>
    <xf numFmtId="175" fontId="3" fillId="5" borderId="30" xfId="3" applyNumberFormat="1" applyFont="1" applyFill="1" applyBorder="1" applyAlignment="1" applyProtection="1">
      <protection locked="0"/>
    </xf>
    <xf numFmtId="38" fontId="24" fillId="5" borderId="40" xfId="3" applyNumberFormat="1" applyFont="1" applyFill="1" applyBorder="1" applyAlignment="1" applyProtection="1"/>
    <xf numFmtId="174" fontId="3" fillId="5" borderId="41" xfId="3" applyNumberFormat="1" applyFont="1" applyFill="1" applyBorder="1" applyAlignment="1" applyProtection="1">
      <alignment horizontal="center"/>
    </xf>
    <xf numFmtId="175" fontId="3" fillId="5" borderId="42" xfId="3" applyNumberFormat="1" applyFont="1" applyFill="1" applyBorder="1" applyAlignment="1" applyProtection="1">
      <protection locked="0"/>
    </xf>
    <xf numFmtId="175" fontId="4" fillId="5" borderId="43" xfId="3" applyNumberFormat="1" applyFont="1" applyFill="1" applyBorder="1" applyAlignment="1" applyProtection="1">
      <protection locked="0"/>
    </xf>
    <xf numFmtId="175" fontId="3" fillId="5" borderId="42" xfId="3" applyNumberFormat="1" applyFont="1" applyFill="1" applyBorder="1" applyAlignment="1" applyProtection="1"/>
    <xf numFmtId="175" fontId="4" fillId="5" borderId="43" xfId="3" applyNumberFormat="1" applyFont="1" applyFill="1" applyBorder="1" applyAlignment="1" applyProtection="1"/>
    <xf numFmtId="176" fontId="3" fillId="5" borderId="42" xfId="3" applyNumberFormat="1" applyFont="1" applyFill="1" applyBorder="1" applyAlignment="1" applyProtection="1">
      <alignment horizontal="center"/>
    </xf>
    <xf numFmtId="176" fontId="4" fillId="5" borderId="43" xfId="3" applyNumberFormat="1" applyFont="1" applyFill="1" applyBorder="1" applyAlignment="1" applyProtection="1">
      <alignment horizontal="center"/>
    </xf>
    <xf numFmtId="175" fontId="11" fillId="5" borderId="31" xfId="3" applyNumberFormat="1" applyFont="1" applyFill="1" applyBorder="1" applyAlignment="1" applyProtection="1">
      <protection locked="0"/>
    </xf>
    <xf numFmtId="175" fontId="11" fillId="5" borderId="43" xfId="3" applyNumberFormat="1" applyFont="1" applyFill="1" applyBorder="1" applyAlignment="1" applyProtection="1">
      <protection locked="0"/>
    </xf>
    <xf numFmtId="175" fontId="11" fillId="5" borderId="35" xfId="3" applyNumberFormat="1" applyFont="1" applyFill="1" applyBorder="1" applyAlignment="1" applyProtection="1">
      <protection locked="0"/>
    </xf>
    <xf numFmtId="38" fontId="4" fillId="0" borderId="25" xfId="3" applyNumberFormat="1" applyFont="1" applyBorder="1" applyAlignment="1" applyProtection="1"/>
    <xf numFmtId="174" fontId="4" fillId="0" borderId="18" xfId="3" applyNumberFormat="1" applyFont="1" applyBorder="1" applyAlignment="1" applyProtection="1">
      <alignment horizontal="center"/>
    </xf>
    <xf numFmtId="175" fontId="3" fillId="0" borderId="26" xfId="3" applyNumberFormat="1" applyFont="1" applyBorder="1" applyAlignment="1" applyProtection="1"/>
    <xf numFmtId="175" fontId="4" fillId="0" borderId="27" xfId="3" applyNumberFormat="1" applyFont="1" applyBorder="1" applyAlignment="1" applyProtection="1"/>
    <xf numFmtId="38" fontId="4" fillId="3" borderId="44" xfId="3" applyNumberFormat="1" applyFont="1" applyFill="1" applyBorder="1" applyAlignment="1" applyProtection="1"/>
    <xf numFmtId="174" fontId="4" fillId="6" borderId="45" xfId="3" applyNumberFormat="1" applyFont="1" applyFill="1" applyBorder="1" applyAlignment="1" applyProtection="1">
      <alignment horizontal="center"/>
    </xf>
    <xf numFmtId="175" fontId="3" fillId="6" borderId="46" xfId="3" applyNumberFormat="1" applyFont="1" applyFill="1" applyBorder="1" applyAlignment="1" applyProtection="1"/>
    <xf numFmtId="175" fontId="4" fillId="6" borderId="47" xfId="3" applyNumberFormat="1" applyFont="1" applyFill="1" applyBorder="1" applyAlignment="1" applyProtection="1"/>
    <xf numFmtId="38" fontId="4" fillId="5" borderId="0" xfId="3" applyNumberFormat="1" applyFont="1" applyFill="1" applyBorder="1" applyAlignment="1" applyProtection="1"/>
    <xf numFmtId="174" fontId="7" fillId="5" borderId="0" xfId="3" applyNumberFormat="1" applyFont="1" applyFill="1" applyBorder="1" applyAlignment="1" applyProtection="1">
      <alignment horizontal="center"/>
    </xf>
    <xf numFmtId="175" fontId="4" fillId="5" borderId="0" xfId="3" applyNumberFormat="1" applyFont="1" applyFill="1" applyBorder="1" applyAlignment="1" applyProtection="1"/>
    <xf numFmtId="175" fontId="3" fillId="5" borderId="0" xfId="3" applyNumberFormat="1" applyFont="1" applyFill="1" applyBorder="1" applyAlignment="1" applyProtection="1"/>
    <xf numFmtId="38" fontId="7" fillId="9" borderId="15" xfId="3" applyNumberFormat="1" applyFont="1" applyFill="1" applyBorder="1" applyAlignment="1" applyProtection="1">
      <alignment horizontal="center" vertical="center"/>
    </xf>
    <xf numFmtId="174" fontId="16" fillId="9" borderId="16" xfId="3" applyNumberFormat="1" applyFont="1" applyFill="1" applyBorder="1" applyAlignment="1" applyProtection="1">
      <alignment horizontal="center" vertical="center" textRotation="90" wrapText="1"/>
    </xf>
    <xf numFmtId="175" fontId="4" fillId="5" borderId="15" xfId="2" applyNumberFormat="1" applyFont="1" applyFill="1" applyBorder="1" applyAlignment="1" applyProtection="1">
      <alignment horizontal="center" vertical="center"/>
    </xf>
    <xf numFmtId="175" fontId="4" fillId="5" borderId="17" xfId="2" applyNumberFormat="1" applyFont="1" applyFill="1" applyBorder="1" applyAlignment="1" applyProtection="1">
      <alignment horizontal="center" vertical="center"/>
    </xf>
    <xf numFmtId="38" fontId="4" fillId="9" borderId="25" xfId="3" applyNumberFormat="1" applyFont="1" applyFill="1" applyBorder="1" applyAlignment="1" applyProtection="1">
      <alignment horizontal="center" vertical="center"/>
    </xf>
    <xf numFmtId="174" fontId="16" fillId="9" borderId="18" xfId="3" applyNumberFormat="1" applyFont="1" applyFill="1" applyBorder="1" applyAlignment="1" applyProtection="1">
      <alignment horizontal="center" vertical="center" textRotation="90" wrapText="1"/>
    </xf>
    <xf numFmtId="175" fontId="4" fillId="5" borderId="19" xfId="2" applyNumberFormat="1" applyFont="1" applyFill="1" applyBorder="1" applyAlignment="1" applyProtection="1">
      <alignment horizontal="center" vertical="center"/>
    </xf>
    <xf numFmtId="175" fontId="4" fillId="5" borderId="20" xfId="2" applyNumberFormat="1" applyFont="1" applyFill="1" applyBorder="1" applyAlignment="1" applyProtection="1">
      <alignment horizontal="center" vertical="center"/>
    </xf>
    <xf numFmtId="38" fontId="4" fillId="9" borderId="19" xfId="3" applyNumberFormat="1" applyFont="1" applyFill="1" applyBorder="1" applyAlignment="1" applyProtection="1">
      <alignment horizontal="center" vertical="center"/>
    </xf>
    <xf numFmtId="174" fontId="16" fillId="9" borderId="21" xfId="3" applyNumberFormat="1" applyFont="1" applyFill="1" applyBorder="1" applyAlignment="1" applyProtection="1">
      <alignment horizontal="center" vertical="center" textRotation="90" wrapText="1"/>
    </xf>
    <xf numFmtId="175" fontId="19" fillId="9" borderId="22" xfId="3" applyNumberFormat="1" applyFont="1" applyFill="1" applyBorder="1" applyAlignment="1" applyProtection="1">
      <alignment horizontal="center" vertical="center" wrapText="1"/>
    </xf>
    <xf numFmtId="175" fontId="6" fillId="9" borderId="23" xfId="3" applyNumberFormat="1" applyFont="1" applyFill="1" applyBorder="1" applyAlignment="1" applyProtection="1">
      <alignment horizontal="center" vertical="center" wrapText="1"/>
    </xf>
    <xf numFmtId="38" fontId="4" fillId="9" borderId="24" xfId="3" applyNumberFormat="1" applyFont="1" applyFill="1" applyBorder="1" applyAlignment="1" applyProtection="1">
      <alignment horizontal="center" vertical="center"/>
    </xf>
    <xf numFmtId="177" fontId="4" fillId="9" borderId="48" xfId="3" applyNumberFormat="1" applyFont="1" applyFill="1" applyBorder="1" applyAlignment="1" applyProtection="1">
      <alignment horizontal="center" vertical="center"/>
    </xf>
    <xf numFmtId="1" fontId="4" fillId="9" borderId="22" xfId="3" applyNumberFormat="1" applyFont="1" applyFill="1" applyBorder="1" applyAlignment="1" applyProtection="1">
      <alignment horizontal="center" vertical="center"/>
    </xf>
    <xf numFmtId="1" fontId="4" fillId="9" borderId="23" xfId="3" applyNumberFormat="1" applyFont="1" applyFill="1" applyBorder="1" applyAlignment="1" applyProtection="1">
      <alignment horizontal="center" vertical="center"/>
    </xf>
    <xf numFmtId="1" fontId="3" fillId="5" borderId="0" xfId="3" applyNumberFormat="1" applyFont="1" applyFill="1" applyAlignment="1" applyProtection="1"/>
    <xf numFmtId="38" fontId="4" fillId="5" borderId="25" xfId="3" applyNumberFormat="1" applyFont="1" applyFill="1" applyBorder="1" applyAlignment="1" applyProtection="1"/>
    <xf numFmtId="174" fontId="4" fillId="5" borderId="18" xfId="3" applyNumberFormat="1" applyFont="1" applyFill="1" applyBorder="1" applyAlignment="1" applyProtection="1">
      <alignment horizontal="center" vertical="center"/>
    </xf>
    <xf numFmtId="175" fontId="16" fillId="5" borderId="49" xfId="3" applyNumberFormat="1" applyFont="1" applyFill="1" applyBorder="1" applyAlignment="1" applyProtection="1">
      <alignment horizontal="center"/>
    </xf>
    <xf numFmtId="38" fontId="4" fillId="5" borderId="25" xfId="3" applyNumberFormat="1" applyFont="1" applyFill="1" applyBorder="1" applyAlignment="1" applyProtection="1">
      <alignment horizontal="left" vertical="center" wrapText="1"/>
    </xf>
    <xf numFmtId="175" fontId="3" fillId="5" borderId="26" xfId="3" applyNumberFormat="1" applyFont="1" applyFill="1" applyBorder="1" applyAlignment="1" applyProtection="1"/>
    <xf numFmtId="175" fontId="4" fillId="5" borderId="49" xfId="3" applyNumberFormat="1" applyFont="1" applyFill="1" applyBorder="1" applyAlignment="1" applyProtection="1"/>
    <xf numFmtId="38" fontId="3" fillId="5" borderId="28" xfId="3" applyNumberFormat="1" applyFont="1" applyFill="1" applyBorder="1" applyAlignment="1" applyProtection="1"/>
    <xf numFmtId="174" fontId="3" fillId="5" borderId="29" xfId="3" applyNumberFormat="1" applyFont="1" applyFill="1" applyBorder="1" applyAlignment="1" applyProtection="1">
      <alignment horizontal="center" vertical="center"/>
    </xf>
    <xf numFmtId="175" fontId="4" fillId="5" borderId="50" xfId="3" applyNumberFormat="1" applyFont="1" applyFill="1" applyBorder="1" applyAlignment="1" applyProtection="1">
      <protection locked="0"/>
    </xf>
    <xf numFmtId="176" fontId="3" fillId="5" borderId="30" xfId="3" applyNumberFormat="1" applyFont="1" applyFill="1" applyBorder="1" applyAlignment="1" applyProtection="1">
      <alignment horizontal="center"/>
    </xf>
    <xf numFmtId="176" fontId="4" fillId="5" borderId="50" xfId="3" applyNumberFormat="1" applyFont="1" applyFill="1" applyBorder="1" applyAlignment="1" applyProtection="1">
      <alignment horizontal="center"/>
    </xf>
    <xf numFmtId="175" fontId="4" fillId="5" borderId="50" xfId="3" applyNumberFormat="1" applyFont="1" applyFill="1" applyBorder="1" applyAlignment="1" applyProtection="1"/>
    <xf numFmtId="38" fontId="3" fillId="5" borderId="32" xfId="3" applyNumberFormat="1" applyFont="1" applyFill="1" applyBorder="1" applyAlignment="1" applyProtection="1"/>
    <xf numFmtId="174" fontId="3" fillId="5" borderId="33" xfId="3" applyNumberFormat="1" applyFont="1" applyFill="1" applyBorder="1" applyAlignment="1" applyProtection="1">
      <alignment horizontal="center" vertical="center"/>
    </xf>
    <xf numFmtId="175" fontId="4" fillId="5" borderId="51" xfId="3" applyNumberFormat="1" applyFont="1" applyFill="1" applyBorder="1" applyAlignment="1" applyProtection="1">
      <protection locked="0"/>
    </xf>
    <xf numFmtId="176" fontId="3" fillId="5" borderId="34" xfId="3" applyNumberFormat="1" applyFont="1" applyFill="1" applyBorder="1" applyAlignment="1" applyProtection="1">
      <alignment horizontal="center"/>
    </xf>
    <xf numFmtId="176" fontId="4" fillId="5" borderId="51" xfId="3" applyNumberFormat="1" applyFont="1" applyFill="1" applyBorder="1" applyAlignment="1" applyProtection="1">
      <alignment horizontal="center"/>
    </xf>
    <xf numFmtId="175" fontId="4" fillId="5" borderId="51" xfId="3" applyNumberFormat="1" applyFont="1" applyFill="1" applyBorder="1" applyAlignment="1" applyProtection="1"/>
    <xf numFmtId="38" fontId="4" fillId="8" borderId="36" xfId="3" applyNumberFormat="1" applyFont="1" applyFill="1" applyBorder="1" applyAlignment="1" applyProtection="1"/>
    <xf numFmtId="174" fontId="4" fillId="8" borderId="37" xfId="3" applyNumberFormat="1" applyFont="1" applyFill="1" applyBorder="1" applyAlignment="1" applyProtection="1">
      <alignment horizontal="center" vertical="center"/>
    </xf>
    <xf numFmtId="175" fontId="4" fillId="8" borderId="52" xfId="3" applyNumberFormat="1" applyFont="1" applyFill="1" applyBorder="1" applyAlignment="1" applyProtection="1"/>
    <xf numFmtId="38" fontId="4" fillId="5" borderId="25" xfId="3" applyNumberFormat="1" applyFont="1" applyFill="1" applyBorder="1" applyAlignment="1" applyProtection="1">
      <alignment wrapText="1"/>
    </xf>
    <xf numFmtId="175" fontId="16" fillId="5" borderId="26" xfId="3" applyNumberFormat="1" applyFont="1" applyFill="1" applyBorder="1" applyAlignment="1" applyProtection="1">
      <alignment horizontal="center" vertical="top"/>
    </xf>
    <xf numFmtId="175" fontId="16" fillId="5" borderId="49" xfId="3" applyNumberFormat="1" applyFont="1" applyFill="1" applyBorder="1" applyAlignment="1" applyProtection="1">
      <alignment horizontal="center" vertical="top"/>
    </xf>
    <xf numFmtId="175" fontId="16" fillId="5" borderId="26" xfId="3" applyNumberFormat="1" applyFont="1" applyFill="1" applyBorder="1" applyAlignment="1" applyProtection="1">
      <alignment horizontal="center" vertical="center"/>
    </xf>
    <xf numFmtId="175" fontId="16" fillId="5" borderId="49" xfId="3" applyNumberFormat="1" applyFont="1" applyFill="1" applyBorder="1" applyAlignment="1" applyProtection="1">
      <alignment horizontal="center" vertical="center"/>
    </xf>
    <xf numFmtId="38" fontId="3" fillId="5" borderId="40" xfId="3" applyNumberFormat="1" applyFont="1" applyFill="1" applyBorder="1" applyAlignment="1" applyProtection="1"/>
    <xf numFmtId="174" fontId="3" fillId="5" borderId="41" xfId="3" applyNumberFormat="1" applyFont="1" applyFill="1" applyBorder="1" applyAlignment="1" applyProtection="1">
      <alignment horizontal="center" vertical="center"/>
    </xf>
    <xf numFmtId="175" fontId="4" fillId="5" borderId="53" xfId="3" applyNumberFormat="1" applyFont="1" applyFill="1" applyBorder="1" applyAlignment="1" applyProtection="1">
      <protection locked="0"/>
    </xf>
    <xf numFmtId="176" fontId="4" fillId="5" borderId="53" xfId="3" applyNumberFormat="1" applyFont="1" applyFill="1" applyBorder="1" applyAlignment="1" applyProtection="1">
      <alignment horizontal="center"/>
    </xf>
    <xf numFmtId="175" fontId="4" fillId="5" borderId="53" xfId="3" applyNumberFormat="1" applyFont="1" applyFill="1" applyBorder="1" applyAlignment="1" applyProtection="1"/>
    <xf numFmtId="175" fontId="11" fillId="5" borderId="51" xfId="3" applyNumberFormat="1" applyFont="1" applyFill="1" applyBorder="1" applyAlignment="1" applyProtection="1">
      <protection locked="0"/>
    </xf>
    <xf numFmtId="38" fontId="11" fillId="5" borderId="54" xfId="3" applyNumberFormat="1" applyFont="1" applyFill="1" applyBorder="1" applyAlignment="1" applyProtection="1"/>
    <xf numFmtId="176" fontId="4" fillId="5" borderId="31" xfId="3" applyNumberFormat="1" applyFont="1" applyFill="1" applyBorder="1" applyAlignment="1" applyProtection="1">
      <alignment horizontal="center"/>
    </xf>
    <xf numFmtId="38" fontId="3" fillId="0" borderId="40" xfId="3" applyNumberFormat="1" applyFont="1" applyBorder="1" applyAlignment="1" applyProtection="1"/>
    <xf numFmtId="38" fontId="3" fillId="2" borderId="40" xfId="3" applyNumberFormat="1" applyFont="1" applyFill="1" applyBorder="1" applyAlignment="1" applyProtection="1"/>
    <xf numFmtId="38" fontId="3" fillId="0" borderId="32" xfId="3" applyNumberFormat="1" applyFont="1" applyBorder="1" applyAlignment="1" applyProtection="1"/>
    <xf numFmtId="175" fontId="2" fillId="5" borderId="35" xfId="3" applyNumberFormat="1" applyFont="1" applyFill="1" applyBorder="1" applyAlignment="1" applyProtection="1"/>
    <xf numFmtId="174" fontId="4" fillId="0" borderId="18" xfId="3" applyNumberFormat="1" applyFont="1" applyBorder="1" applyAlignment="1" applyProtection="1">
      <alignment horizontal="center" vertical="center"/>
    </xf>
    <xf numFmtId="175" fontId="4" fillId="0" borderId="49" xfId="3" applyNumberFormat="1" applyFont="1" applyBorder="1" applyAlignment="1" applyProtection="1"/>
    <xf numFmtId="38" fontId="4" fillId="9" borderId="44" xfId="3" applyNumberFormat="1" applyFont="1" applyFill="1" applyBorder="1" applyAlignment="1" applyProtection="1"/>
    <xf numFmtId="174" fontId="4" fillId="9" borderId="45" xfId="3" applyNumberFormat="1" applyFont="1" applyFill="1" applyBorder="1" applyAlignment="1" applyProtection="1">
      <alignment horizontal="center" vertical="center"/>
    </xf>
    <xf numFmtId="175" fontId="4" fillId="6" borderId="55" xfId="3" applyNumberFormat="1" applyFont="1" applyFill="1" applyBorder="1" applyAlignment="1" applyProtection="1"/>
    <xf numFmtId="167" fontId="4" fillId="5" borderId="0" xfId="3" applyNumberFormat="1" applyFont="1" applyFill="1" applyBorder="1" applyAlignment="1" applyProtection="1"/>
    <xf numFmtId="0" fontId="14" fillId="5" borderId="0" xfId="2" applyFont="1" applyFill="1" applyProtection="1"/>
    <xf numFmtId="178" fontId="25" fillId="5" borderId="7" xfId="2" applyNumberFormat="1" applyFont="1" applyFill="1" applyBorder="1" applyAlignment="1" applyProtection="1">
      <alignment horizontal="center"/>
    </xf>
    <xf numFmtId="38" fontId="3" fillId="5" borderId="7" xfId="3" applyNumberFormat="1" applyFont="1" applyFill="1" applyBorder="1" applyProtection="1"/>
    <xf numFmtId="0" fontId="5" fillId="5" borderId="7" xfId="2" applyFont="1" applyFill="1" applyBorder="1" applyProtection="1"/>
    <xf numFmtId="0" fontId="4" fillId="5" borderId="0" xfId="2" applyFont="1" applyFill="1" applyBorder="1" applyProtection="1"/>
    <xf numFmtId="0" fontId="14" fillId="5" borderId="0" xfId="2" applyFont="1" applyFill="1" applyBorder="1" applyProtection="1"/>
    <xf numFmtId="167" fontId="3" fillId="5" borderId="0" xfId="3" applyNumberFormat="1" applyFont="1" applyFill="1" applyBorder="1" applyProtection="1"/>
    <xf numFmtId="0" fontId="26" fillId="4" borderId="3" xfId="2" applyFont="1" applyFill="1" applyBorder="1" applyAlignment="1" applyProtection="1">
      <alignment horizontal="center"/>
      <protection locked="0"/>
    </xf>
    <xf numFmtId="0" fontId="26" fillId="4" borderId="6" xfId="2" applyFont="1" applyFill="1" applyBorder="1" applyAlignment="1" applyProtection="1">
      <alignment horizontal="center"/>
      <protection locked="0"/>
    </xf>
    <xf numFmtId="0" fontId="26" fillId="4" borderId="4" xfId="2" applyFont="1" applyFill="1" applyBorder="1" applyAlignment="1" applyProtection="1">
      <alignment horizontal="center"/>
      <protection locked="0"/>
    </xf>
    <xf numFmtId="0" fontId="27" fillId="4" borderId="3" xfId="2" applyFont="1" applyFill="1" applyBorder="1" applyAlignment="1" applyProtection="1">
      <alignment horizontal="center"/>
      <protection locked="0"/>
    </xf>
    <xf numFmtId="0" fontId="27" fillId="4" borderId="4" xfId="2" applyFont="1" applyFill="1" applyBorder="1" applyAlignment="1" applyProtection="1">
      <alignment horizontal="center"/>
      <protection locked="0"/>
    </xf>
    <xf numFmtId="0" fontId="28" fillId="2" borderId="0" xfId="2" applyFont="1" applyFill="1" applyProtection="1"/>
    <xf numFmtId="167" fontId="3" fillId="6" borderId="0" xfId="3" applyNumberFormat="1" applyFont="1" applyFill="1" applyAlignment="1" applyProtection="1"/>
    <xf numFmtId="0" fontId="4" fillId="2" borderId="36" xfId="0" applyFont="1" applyFill="1" applyBorder="1" applyAlignment="1" applyProtection="1">
      <alignment horizontal="left"/>
    </xf>
    <xf numFmtId="0" fontId="3" fillId="2" borderId="56" xfId="0" applyFont="1" applyFill="1" applyBorder="1" applyAlignment="1" applyProtection="1">
      <alignment horizontal="right"/>
    </xf>
    <xf numFmtId="179" fontId="29" fillId="10" borderId="57" xfId="3" applyNumberFormat="1" applyFont="1" applyFill="1" applyBorder="1" applyAlignment="1" applyProtection="1"/>
    <xf numFmtId="179" fontId="30" fillId="10" borderId="39" xfId="3" applyNumberFormat="1" applyFont="1" applyFill="1" applyBorder="1" applyAlignment="1" applyProtection="1"/>
    <xf numFmtId="179" fontId="3" fillId="6" borderId="0" xfId="3" applyNumberFormat="1" applyFont="1" applyFill="1" applyAlignment="1" applyProtection="1"/>
    <xf numFmtId="0" fontId="0" fillId="0" borderId="0" xfId="0" applyFill="1" applyProtection="1"/>
    <xf numFmtId="0" fontId="0" fillId="6" borderId="0" xfId="0" applyFill="1" applyProtection="1"/>
    <xf numFmtId="179" fontId="0" fillId="6" borderId="0" xfId="0" applyNumberFormat="1" applyFill="1" applyProtection="1"/>
  </cellXfs>
  <cellStyles count="4">
    <cellStyle name="Normal" xfId="0" builtinId="0"/>
    <cellStyle name="Normal 2" xfId="1"/>
    <cellStyle name="Normal_TRIAL-BALANCE-2001-MAKET" xfId="2"/>
    <cellStyle name="Normal_ZADACHA" xfId="3"/>
  </cellStyles>
  <dxfs count="10">
    <dxf>
      <font>
        <condense val="0"/>
        <extend val="0"/>
        <color indexed="13"/>
      </font>
      <fill>
        <patternFill>
          <bgColor indexed="10"/>
        </patternFill>
      </fill>
    </dxf>
    <dxf>
      <font>
        <condense val="0"/>
        <extend val="0"/>
        <color indexed="13"/>
      </font>
      <fill>
        <patternFill>
          <bgColor indexed="1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13"/>
      </font>
      <fill>
        <patternFill>
          <bgColor indexed="10"/>
        </patternFill>
      </fill>
    </dxf>
    <dxf>
      <font>
        <condense val="0"/>
        <extend val="0"/>
        <color indexed="13"/>
      </font>
      <fill>
        <patternFill>
          <bgColor indexed="10"/>
        </patternFill>
      </fill>
    </dxf>
    <dxf>
      <font>
        <condense val="0"/>
        <extend val="0"/>
        <color indexed="9"/>
      </font>
      <fill>
        <patternFill>
          <bgColor indexed="9"/>
        </patternFill>
      </fill>
    </dxf>
    <dxf>
      <font>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17-IV-19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ОКОЛНАТА СРЕДА И ВОДИТЕ</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tatus"/>
      <sheetName val="TRIAL-BALANCE"/>
      <sheetName val="Cash-deficit"/>
      <sheetName val="Provisions-2017"/>
      <sheetName val="Intra-Balances"/>
      <sheetName val="Municipal-Bal"/>
      <sheetName val="R &amp; E data-2016"/>
      <sheetName val="BALANCE-SHEET-2017-leva"/>
      <sheetName val="BALANCE-SHEET-2017"/>
      <sheetName val="Income-2017-leva"/>
      <sheetName val="Income-2017"/>
      <sheetName val="Rounding"/>
      <sheetName val="NF-KSF-TRIAL-BAL-2017"/>
      <sheetName val="RA-TRIAL-BAL-2017"/>
      <sheetName val="DES-TRIAL-BAL-2017"/>
      <sheetName val="DMP-TRIAL-BAL-2017"/>
      <sheetName val="Local-&amp;-SSF"/>
    </sheetNames>
    <sheetDataSet>
      <sheetData sheetId="0"/>
      <sheetData sheetId="1"/>
      <sheetData sheetId="2">
        <row r="2">
          <cell r="E2" t="str">
            <v>МИНИСТЕРСТВО НА ОКОЛНАТА СРЕДА И ВОДИТЕ</v>
          </cell>
        </row>
        <row r="4">
          <cell r="G4" t="str">
            <v>гр.СОФИЯ бул.КНЯГИНЯ МАРИЯ ЛУИЗА № 22</v>
          </cell>
        </row>
        <row r="6">
          <cell r="C6">
            <v>697371</v>
          </cell>
          <cell r="G6" t="str">
            <v>lpaunova@moew.government.bg</v>
          </cell>
        </row>
        <row r="8">
          <cell r="C8">
            <v>1900</v>
          </cell>
          <cell r="J8" t="str">
            <v>www.moew.government.bg</v>
          </cell>
        </row>
        <row r="10">
          <cell r="F10" t="str">
            <v>/СБОРНА/</v>
          </cell>
          <cell r="K10" t="str">
            <v>04.07.2018 г.</v>
          </cell>
        </row>
        <row r="12">
          <cell r="H12" t="str">
            <v>31 декември 2017 г.</v>
          </cell>
        </row>
        <row r="21">
          <cell r="S21">
            <v>0</v>
          </cell>
          <cell r="V21">
            <v>0</v>
          </cell>
          <cell r="Z21">
            <v>0</v>
          </cell>
          <cell r="AC21">
            <v>0</v>
          </cell>
          <cell r="AG21">
            <v>0</v>
          </cell>
        </row>
        <row r="25">
          <cell r="S25">
            <v>0</v>
          </cell>
          <cell r="T25">
            <v>0</v>
          </cell>
          <cell r="V25">
            <v>0</v>
          </cell>
          <cell r="W25">
            <v>0</v>
          </cell>
          <cell r="Z25">
            <v>0</v>
          </cell>
          <cell r="AA25">
            <v>0</v>
          </cell>
          <cell r="AC25">
            <v>0</v>
          </cell>
          <cell r="AD25">
            <v>0</v>
          </cell>
          <cell r="AG25">
            <v>0</v>
          </cell>
          <cell r="AH25">
            <v>0</v>
          </cell>
        </row>
        <row r="54">
          <cell r="S54">
            <v>0</v>
          </cell>
          <cell r="V54">
            <v>0</v>
          </cell>
          <cell r="Z54">
            <v>0</v>
          </cell>
          <cell r="AC54">
            <v>0</v>
          </cell>
          <cell r="AG54">
            <v>0</v>
          </cell>
        </row>
        <row r="55">
          <cell r="S55">
            <v>0</v>
          </cell>
          <cell r="V55">
            <v>0</v>
          </cell>
          <cell r="Z55">
            <v>0</v>
          </cell>
          <cell r="AC55">
            <v>0</v>
          </cell>
          <cell r="AG55">
            <v>0</v>
          </cell>
        </row>
        <row r="60">
          <cell r="S60">
            <v>0</v>
          </cell>
          <cell r="T60">
            <v>0</v>
          </cell>
          <cell r="V60">
            <v>0</v>
          </cell>
          <cell r="W60">
            <v>0</v>
          </cell>
          <cell r="Z60">
            <v>0</v>
          </cell>
          <cell r="AA60">
            <v>0</v>
          </cell>
          <cell r="AC60">
            <v>0</v>
          </cell>
          <cell r="AD60">
            <v>0</v>
          </cell>
          <cell r="AG60">
            <v>0</v>
          </cell>
          <cell r="AH60">
            <v>0</v>
          </cell>
        </row>
        <row r="61">
          <cell r="S61">
            <v>0</v>
          </cell>
          <cell r="T61">
            <v>0</v>
          </cell>
          <cell r="V61">
            <v>0</v>
          </cell>
          <cell r="W61">
            <v>0</v>
          </cell>
          <cell r="Z61">
            <v>0</v>
          </cell>
          <cell r="AA61">
            <v>0</v>
          </cell>
          <cell r="AC61">
            <v>0</v>
          </cell>
          <cell r="AD61">
            <v>0</v>
          </cell>
          <cell r="AG61">
            <v>0</v>
          </cell>
          <cell r="AH61">
            <v>0</v>
          </cell>
        </row>
        <row r="261">
          <cell r="P261">
            <v>30148093.75</v>
          </cell>
          <cell r="T261">
            <v>31238551.109999999</v>
          </cell>
          <cell r="W261">
            <v>0</v>
          </cell>
          <cell r="AA261">
            <v>0</v>
          </cell>
          <cell r="AH261">
            <v>0</v>
          </cell>
        </row>
        <row r="262">
          <cell r="T262">
            <v>0</v>
          </cell>
          <cell r="W262">
            <v>0</v>
          </cell>
          <cell r="AA262">
            <v>0</v>
          </cell>
          <cell r="AH262">
            <v>0</v>
          </cell>
        </row>
        <row r="263">
          <cell r="T263">
            <v>0</v>
          </cell>
          <cell r="W263">
            <v>0</v>
          </cell>
          <cell r="AA263">
            <v>0</v>
          </cell>
          <cell r="AH263">
            <v>0</v>
          </cell>
        </row>
        <row r="264">
          <cell r="P264">
            <v>5078.45</v>
          </cell>
          <cell r="T264">
            <v>1540804.09</v>
          </cell>
          <cell r="W264">
            <v>0</v>
          </cell>
          <cell r="AA264">
            <v>0</v>
          </cell>
          <cell r="AH264">
            <v>0</v>
          </cell>
        </row>
        <row r="265">
          <cell r="T265">
            <v>0</v>
          </cell>
          <cell r="W265">
            <v>0</v>
          </cell>
          <cell r="AA265">
            <v>0</v>
          </cell>
          <cell r="AH265">
            <v>0</v>
          </cell>
        </row>
        <row r="271">
          <cell r="S271">
            <v>0</v>
          </cell>
          <cell r="T271">
            <v>0</v>
          </cell>
          <cell r="V271">
            <v>0</v>
          </cell>
          <cell r="W271">
            <v>0</v>
          </cell>
          <cell r="Z271">
            <v>0</v>
          </cell>
          <cell r="AA271">
            <v>0</v>
          </cell>
          <cell r="AG271">
            <v>0</v>
          </cell>
          <cell r="AH271">
            <v>0</v>
          </cell>
        </row>
        <row r="272">
          <cell r="O272">
            <v>1170061.25</v>
          </cell>
          <cell r="P272">
            <v>0</v>
          </cell>
          <cell r="S272">
            <v>1114632.1000000001</v>
          </cell>
          <cell r="T272">
            <v>0</v>
          </cell>
          <cell r="V272">
            <v>0</v>
          </cell>
          <cell r="W272">
            <v>0</v>
          </cell>
          <cell r="Z272">
            <v>0</v>
          </cell>
          <cell r="AA272">
            <v>0</v>
          </cell>
          <cell r="AG272">
            <v>0</v>
          </cell>
          <cell r="AH272">
            <v>0</v>
          </cell>
        </row>
        <row r="273">
          <cell r="S273">
            <v>0</v>
          </cell>
          <cell r="T273">
            <v>0</v>
          </cell>
          <cell r="V273">
            <v>0</v>
          </cell>
          <cell r="W273">
            <v>0</v>
          </cell>
          <cell r="Z273">
            <v>0</v>
          </cell>
          <cell r="AA273">
            <v>0</v>
          </cell>
          <cell r="AG273">
            <v>0</v>
          </cell>
          <cell r="AH273">
            <v>0</v>
          </cell>
        </row>
        <row r="274">
          <cell r="O274">
            <v>122793908.54000001</v>
          </cell>
          <cell r="P274">
            <v>0</v>
          </cell>
          <cell r="S274">
            <v>149376987.36000001</v>
          </cell>
          <cell r="T274">
            <v>0</v>
          </cell>
          <cell r="V274">
            <v>29062.560000000001</v>
          </cell>
          <cell r="W274">
            <v>0</v>
          </cell>
          <cell r="Z274">
            <v>0</v>
          </cell>
          <cell r="AA274">
            <v>0</v>
          </cell>
          <cell r="AG274">
            <v>0</v>
          </cell>
          <cell r="AH274">
            <v>0</v>
          </cell>
        </row>
        <row r="364">
          <cell r="T364">
            <v>0</v>
          </cell>
          <cell r="W364">
            <v>0</v>
          </cell>
          <cell r="AA364">
            <v>0</v>
          </cell>
          <cell r="AH364">
            <v>0</v>
          </cell>
        </row>
        <row r="365">
          <cell r="T365">
            <v>0</v>
          </cell>
          <cell r="W365">
            <v>0</v>
          </cell>
          <cell r="AA365">
            <v>0</v>
          </cell>
          <cell r="AH365">
            <v>0</v>
          </cell>
        </row>
        <row r="366">
          <cell r="T366">
            <v>0</v>
          </cell>
          <cell r="W366">
            <v>0</v>
          </cell>
          <cell r="AA366">
            <v>0</v>
          </cell>
          <cell r="AH366">
            <v>0</v>
          </cell>
        </row>
        <row r="367">
          <cell r="T367">
            <v>0</v>
          </cell>
          <cell r="W367">
            <v>0</v>
          </cell>
          <cell r="AA367">
            <v>0</v>
          </cell>
          <cell r="AH367">
            <v>0</v>
          </cell>
        </row>
        <row r="380">
          <cell r="T380">
            <v>0</v>
          </cell>
          <cell r="W380">
            <v>0</v>
          </cell>
          <cell r="AA380">
            <v>0</v>
          </cell>
          <cell r="AH380">
            <v>0</v>
          </cell>
        </row>
        <row r="381">
          <cell r="T381">
            <v>0</v>
          </cell>
          <cell r="W381">
            <v>0</v>
          </cell>
          <cell r="AA381">
            <v>0</v>
          </cell>
          <cell r="AH381">
            <v>0</v>
          </cell>
        </row>
        <row r="382">
          <cell r="T382">
            <v>0</v>
          </cell>
          <cell r="W382">
            <v>0</v>
          </cell>
          <cell r="AA382">
            <v>0</v>
          </cell>
          <cell r="AH38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9"/>
  <sheetViews>
    <sheetView tabSelected="1" topLeftCell="B1" zoomScale="96" zoomScaleNormal="96" workbookViewId="0">
      <selection activeCell="H12" sqref="H12"/>
    </sheetView>
  </sheetViews>
  <sheetFormatPr defaultRowHeight="12.75" x14ac:dyDescent="0.2"/>
  <cols>
    <col min="1" max="1" width="61" style="13" customWidth="1"/>
    <col min="2" max="2" width="6.28515625" style="13" customWidth="1"/>
    <col min="3" max="3" width="0.85546875" style="13" customWidth="1"/>
    <col min="4" max="5" width="18.28515625" style="13" customWidth="1"/>
    <col min="6" max="6" width="1" style="13" customWidth="1"/>
    <col min="7" max="8" width="18.28515625" style="13" customWidth="1"/>
    <col min="9" max="9" width="1" style="13" customWidth="1"/>
    <col min="10" max="11" width="18.28515625" style="13" customWidth="1"/>
    <col min="12" max="12" width="1" style="13" customWidth="1"/>
    <col min="13" max="14" width="18.28515625" style="13" customWidth="1"/>
    <col min="15" max="256" width="9.140625" style="13"/>
    <col min="257" max="257" width="61" style="13" customWidth="1"/>
    <col min="258" max="258" width="6.28515625" style="13" customWidth="1"/>
    <col min="259" max="259" width="0.85546875" style="13" customWidth="1"/>
    <col min="260" max="261" width="18.28515625" style="13" customWidth="1"/>
    <col min="262" max="262" width="1" style="13" customWidth="1"/>
    <col min="263" max="264" width="18.28515625" style="13" customWidth="1"/>
    <col min="265" max="265" width="1" style="13" customWidth="1"/>
    <col min="266" max="267" width="18.28515625" style="13" customWidth="1"/>
    <col min="268" max="268" width="1" style="13" customWidth="1"/>
    <col min="269" max="270" width="18.28515625" style="13" customWidth="1"/>
    <col min="271" max="512" width="9.140625" style="13"/>
    <col min="513" max="513" width="61" style="13" customWidth="1"/>
    <col min="514" max="514" width="6.28515625" style="13" customWidth="1"/>
    <col min="515" max="515" width="0.85546875" style="13" customWidth="1"/>
    <col min="516" max="517" width="18.28515625" style="13" customWidth="1"/>
    <col min="518" max="518" width="1" style="13" customWidth="1"/>
    <col min="519" max="520" width="18.28515625" style="13" customWidth="1"/>
    <col min="521" max="521" width="1" style="13" customWidth="1"/>
    <col min="522" max="523" width="18.28515625" style="13" customWidth="1"/>
    <col min="524" max="524" width="1" style="13" customWidth="1"/>
    <col min="525" max="526" width="18.28515625" style="13" customWidth="1"/>
    <col min="527" max="768" width="9.140625" style="13"/>
    <col min="769" max="769" width="61" style="13" customWidth="1"/>
    <col min="770" max="770" width="6.28515625" style="13" customWidth="1"/>
    <col min="771" max="771" width="0.85546875" style="13" customWidth="1"/>
    <col min="772" max="773" width="18.28515625" style="13" customWidth="1"/>
    <col min="774" max="774" width="1" style="13" customWidth="1"/>
    <col min="775" max="776" width="18.28515625" style="13" customWidth="1"/>
    <col min="777" max="777" width="1" style="13" customWidth="1"/>
    <col min="778" max="779" width="18.28515625" style="13" customWidth="1"/>
    <col min="780" max="780" width="1" style="13" customWidth="1"/>
    <col min="781" max="782" width="18.28515625" style="13" customWidth="1"/>
    <col min="783" max="1024" width="9.140625" style="13"/>
    <col min="1025" max="1025" width="61" style="13" customWidth="1"/>
    <col min="1026" max="1026" width="6.28515625" style="13" customWidth="1"/>
    <col min="1027" max="1027" width="0.85546875" style="13" customWidth="1"/>
    <col min="1028" max="1029" width="18.28515625" style="13" customWidth="1"/>
    <col min="1030" max="1030" width="1" style="13" customWidth="1"/>
    <col min="1031" max="1032" width="18.28515625" style="13" customWidth="1"/>
    <col min="1033" max="1033" width="1" style="13" customWidth="1"/>
    <col min="1034" max="1035" width="18.28515625" style="13" customWidth="1"/>
    <col min="1036" max="1036" width="1" style="13" customWidth="1"/>
    <col min="1037" max="1038" width="18.28515625" style="13" customWidth="1"/>
    <col min="1039" max="1280" width="9.140625" style="13"/>
    <col min="1281" max="1281" width="61" style="13" customWidth="1"/>
    <col min="1282" max="1282" width="6.28515625" style="13" customWidth="1"/>
    <col min="1283" max="1283" width="0.85546875" style="13" customWidth="1"/>
    <col min="1284" max="1285" width="18.28515625" style="13" customWidth="1"/>
    <col min="1286" max="1286" width="1" style="13" customWidth="1"/>
    <col min="1287" max="1288" width="18.28515625" style="13" customWidth="1"/>
    <col min="1289" max="1289" width="1" style="13" customWidth="1"/>
    <col min="1290" max="1291" width="18.28515625" style="13" customWidth="1"/>
    <col min="1292" max="1292" width="1" style="13" customWidth="1"/>
    <col min="1293" max="1294" width="18.28515625" style="13" customWidth="1"/>
    <col min="1295" max="1536" width="9.140625" style="13"/>
    <col min="1537" max="1537" width="61" style="13" customWidth="1"/>
    <col min="1538" max="1538" width="6.28515625" style="13" customWidth="1"/>
    <col min="1539" max="1539" width="0.85546875" style="13" customWidth="1"/>
    <col min="1540" max="1541" width="18.28515625" style="13" customWidth="1"/>
    <col min="1542" max="1542" width="1" style="13" customWidth="1"/>
    <col min="1543" max="1544" width="18.28515625" style="13" customWidth="1"/>
    <col min="1545" max="1545" width="1" style="13" customWidth="1"/>
    <col min="1546" max="1547" width="18.28515625" style="13" customWidth="1"/>
    <col min="1548" max="1548" width="1" style="13" customWidth="1"/>
    <col min="1549" max="1550" width="18.28515625" style="13" customWidth="1"/>
    <col min="1551" max="1792" width="9.140625" style="13"/>
    <col min="1793" max="1793" width="61" style="13" customWidth="1"/>
    <col min="1794" max="1794" width="6.28515625" style="13" customWidth="1"/>
    <col min="1795" max="1795" width="0.85546875" style="13" customWidth="1"/>
    <col min="1796" max="1797" width="18.28515625" style="13" customWidth="1"/>
    <col min="1798" max="1798" width="1" style="13" customWidth="1"/>
    <col min="1799" max="1800" width="18.28515625" style="13" customWidth="1"/>
    <col min="1801" max="1801" width="1" style="13" customWidth="1"/>
    <col min="1802" max="1803" width="18.28515625" style="13" customWidth="1"/>
    <col min="1804" max="1804" width="1" style="13" customWidth="1"/>
    <col min="1805" max="1806" width="18.28515625" style="13" customWidth="1"/>
    <col min="1807" max="2048" width="9.140625" style="13"/>
    <col min="2049" max="2049" width="61" style="13" customWidth="1"/>
    <col min="2050" max="2050" width="6.28515625" style="13" customWidth="1"/>
    <col min="2051" max="2051" width="0.85546875" style="13" customWidth="1"/>
    <col min="2052" max="2053" width="18.28515625" style="13" customWidth="1"/>
    <col min="2054" max="2054" width="1" style="13" customWidth="1"/>
    <col min="2055" max="2056" width="18.28515625" style="13" customWidth="1"/>
    <col min="2057" max="2057" width="1" style="13" customWidth="1"/>
    <col min="2058" max="2059" width="18.28515625" style="13" customWidth="1"/>
    <col min="2060" max="2060" width="1" style="13" customWidth="1"/>
    <col min="2061" max="2062" width="18.28515625" style="13" customWidth="1"/>
    <col min="2063" max="2304" width="9.140625" style="13"/>
    <col min="2305" max="2305" width="61" style="13" customWidth="1"/>
    <col min="2306" max="2306" width="6.28515625" style="13" customWidth="1"/>
    <col min="2307" max="2307" width="0.85546875" style="13" customWidth="1"/>
    <col min="2308" max="2309" width="18.28515625" style="13" customWidth="1"/>
    <col min="2310" max="2310" width="1" style="13" customWidth="1"/>
    <col min="2311" max="2312" width="18.28515625" style="13" customWidth="1"/>
    <col min="2313" max="2313" width="1" style="13" customWidth="1"/>
    <col min="2314" max="2315" width="18.28515625" style="13" customWidth="1"/>
    <col min="2316" max="2316" width="1" style="13" customWidth="1"/>
    <col min="2317" max="2318" width="18.28515625" style="13" customWidth="1"/>
    <col min="2319" max="2560" width="9.140625" style="13"/>
    <col min="2561" max="2561" width="61" style="13" customWidth="1"/>
    <col min="2562" max="2562" width="6.28515625" style="13" customWidth="1"/>
    <col min="2563" max="2563" width="0.85546875" style="13" customWidth="1"/>
    <col min="2564" max="2565" width="18.28515625" style="13" customWidth="1"/>
    <col min="2566" max="2566" width="1" style="13" customWidth="1"/>
    <col min="2567" max="2568" width="18.28515625" style="13" customWidth="1"/>
    <col min="2569" max="2569" width="1" style="13" customWidth="1"/>
    <col min="2570" max="2571" width="18.28515625" style="13" customWidth="1"/>
    <col min="2572" max="2572" width="1" style="13" customWidth="1"/>
    <col min="2573" max="2574" width="18.28515625" style="13" customWidth="1"/>
    <col min="2575" max="2816" width="9.140625" style="13"/>
    <col min="2817" max="2817" width="61" style="13" customWidth="1"/>
    <col min="2818" max="2818" width="6.28515625" style="13" customWidth="1"/>
    <col min="2819" max="2819" width="0.85546875" style="13" customWidth="1"/>
    <col min="2820" max="2821" width="18.28515625" style="13" customWidth="1"/>
    <col min="2822" max="2822" width="1" style="13" customWidth="1"/>
    <col min="2823" max="2824" width="18.28515625" style="13" customWidth="1"/>
    <col min="2825" max="2825" width="1" style="13" customWidth="1"/>
    <col min="2826" max="2827" width="18.28515625" style="13" customWidth="1"/>
    <col min="2828" max="2828" width="1" style="13" customWidth="1"/>
    <col min="2829" max="2830" width="18.28515625" style="13" customWidth="1"/>
    <col min="2831" max="3072" width="9.140625" style="13"/>
    <col min="3073" max="3073" width="61" style="13" customWidth="1"/>
    <col min="3074" max="3074" width="6.28515625" style="13" customWidth="1"/>
    <col min="3075" max="3075" width="0.85546875" style="13" customWidth="1"/>
    <col min="3076" max="3077" width="18.28515625" style="13" customWidth="1"/>
    <col min="3078" max="3078" width="1" style="13" customWidth="1"/>
    <col min="3079" max="3080" width="18.28515625" style="13" customWidth="1"/>
    <col min="3081" max="3081" width="1" style="13" customWidth="1"/>
    <col min="3082" max="3083" width="18.28515625" style="13" customWidth="1"/>
    <col min="3084" max="3084" width="1" style="13" customWidth="1"/>
    <col min="3085" max="3086" width="18.28515625" style="13" customWidth="1"/>
    <col min="3087" max="3328" width="9.140625" style="13"/>
    <col min="3329" max="3329" width="61" style="13" customWidth="1"/>
    <col min="3330" max="3330" width="6.28515625" style="13" customWidth="1"/>
    <col min="3331" max="3331" width="0.85546875" style="13" customWidth="1"/>
    <col min="3332" max="3333" width="18.28515625" style="13" customWidth="1"/>
    <col min="3334" max="3334" width="1" style="13" customWidth="1"/>
    <col min="3335" max="3336" width="18.28515625" style="13" customWidth="1"/>
    <col min="3337" max="3337" width="1" style="13" customWidth="1"/>
    <col min="3338" max="3339" width="18.28515625" style="13" customWidth="1"/>
    <col min="3340" max="3340" width="1" style="13" customWidth="1"/>
    <col min="3341" max="3342" width="18.28515625" style="13" customWidth="1"/>
    <col min="3343" max="3584" width="9.140625" style="13"/>
    <col min="3585" max="3585" width="61" style="13" customWidth="1"/>
    <col min="3586" max="3586" width="6.28515625" style="13" customWidth="1"/>
    <col min="3587" max="3587" width="0.85546875" style="13" customWidth="1"/>
    <col min="3588" max="3589" width="18.28515625" style="13" customWidth="1"/>
    <col min="3590" max="3590" width="1" style="13" customWidth="1"/>
    <col min="3591" max="3592" width="18.28515625" style="13" customWidth="1"/>
    <col min="3593" max="3593" width="1" style="13" customWidth="1"/>
    <col min="3594" max="3595" width="18.28515625" style="13" customWidth="1"/>
    <col min="3596" max="3596" width="1" style="13" customWidth="1"/>
    <col min="3597" max="3598" width="18.28515625" style="13" customWidth="1"/>
    <col min="3599" max="3840" width="9.140625" style="13"/>
    <col min="3841" max="3841" width="61" style="13" customWidth="1"/>
    <col min="3842" max="3842" width="6.28515625" style="13" customWidth="1"/>
    <col min="3843" max="3843" width="0.85546875" style="13" customWidth="1"/>
    <col min="3844" max="3845" width="18.28515625" style="13" customWidth="1"/>
    <col min="3846" max="3846" width="1" style="13" customWidth="1"/>
    <col min="3847" max="3848" width="18.28515625" style="13" customWidth="1"/>
    <col min="3849" max="3849" width="1" style="13" customWidth="1"/>
    <col min="3850" max="3851" width="18.28515625" style="13" customWidth="1"/>
    <col min="3852" max="3852" width="1" style="13" customWidth="1"/>
    <col min="3853" max="3854" width="18.28515625" style="13" customWidth="1"/>
    <col min="3855" max="4096" width="9.140625" style="13"/>
    <col min="4097" max="4097" width="61" style="13" customWidth="1"/>
    <col min="4098" max="4098" width="6.28515625" style="13" customWidth="1"/>
    <col min="4099" max="4099" width="0.85546875" style="13" customWidth="1"/>
    <col min="4100" max="4101" width="18.28515625" style="13" customWidth="1"/>
    <col min="4102" max="4102" width="1" style="13" customWidth="1"/>
    <col min="4103" max="4104" width="18.28515625" style="13" customWidth="1"/>
    <col min="4105" max="4105" width="1" style="13" customWidth="1"/>
    <col min="4106" max="4107" width="18.28515625" style="13" customWidth="1"/>
    <col min="4108" max="4108" width="1" style="13" customWidth="1"/>
    <col min="4109" max="4110" width="18.28515625" style="13" customWidth="1"/>
    <col min="4111" max="4352" width="9.140625" style="13"/>
    <col min="4353" max="4353" width="61" style="13" customWidth="1"/>
    <col min="4354" max="4354" width="6.28515625" style="13" customWidth="1"/>
    <col min="4355" max="4355" width="0.85546875" style="13" customWidth="1"/>
    <col min="4356" max="4357" width="18.28515625" style="13" customWidth="1"/>
    <col min="4358" max="4358" width="1" style="13" customWidth="1"/>
    <col min="4359" max="4360" width="18.28515625" style="13" customWidth="1"/>
    <col min="4361" max="4361" width="1" style="13" customWidth="1"/>
    <col min="4362" max="4363" width="18.28515625" style="13" customWidth="1"/>
    <col min="4364" max="4364" width="1" style="13" customWidth="1"/>
    <col min="4365" max="4366" width="18.28515625" style="13" customWidth="1"/>
    <col min="4367" max="4608" width="9.140625" style="13"/>
    <col min="4609" max="4609" width="61" style="13" customWidth="1"/>
    <col min="4610" max="4610" width="6.28515625" style="13" customWidth="1"/>
    <col min="4611" max="4611" width="0.85546875" style="13" customWidth="1"/>
    <col min="4612" max="4613" width="18.28515625" style="13" customWidth="1"/>
    <col min="4614" max="4614" width="1" style="13" customWidth="1"/>
    <col min="4615" max="4616" width="18.28515625" style="13" customWidth="1"/>
    <col min="4617" max="4617" width="1" style="13" customWidth="1"/>
    <col min="4618" max="4619" width="18.28515625" style="13" customWidth="1"/>
    <col min="4620" max="4620" width="1" style="13" customWidth="1"/>
    <col min="4621" max="4622" width="18.28515625" style="13" customWidth="1"/>
    <col min="4623" max="4864" width="9.140625" style="13"/>
    <col min="4865" max="4865" width="61" style="13" customWidth="1"/>
    <col min="4866" max="4866" width="6.28515625" style="13" customWidth="1"/>
    <col min="4867" max="4867" width="0.85546875" style="13" customWidth="1"/>
    <col min="4868" max="4869" width="18.28515625" style="13" customWidth="1"/>
    <col min="4870" max="4870" width="1" style="13" customWidth="1"/>
    <col min="4871" max="4872" width="18.28515625" style="13" customWidth="1"/>
    <col min="4873" max="4873" width="1" style="13" customWidth="1"/>
    <col min="4874" max="4875" width="18.28515625" style="13" customWidth="1"/>
    <col min="4876" max="4876" width="1" style="13" customWidth="1"/>
    <col min="4877" max="4878" width="18.28515625" style="13" customWidth="1"/>
    <col min="4879" max="5120" width="9.140625" style="13"/>
    <col min="5121" max="5121" width="61" style="13" customWidth="1"/>
    <col min="5122" max="5122" width="6.28515625" style="13" customWidth="1"/>
    <col min="5123" max="5123" width="0.85546875" style="13" customWidth="1"/>
    <col min="5124" max="5125" width="18.28515625" style="13" customWidth="1"/>
    <col min="5126" max="5126" width="1" style="13" customWidth="1"/>
    <col min="5127" max="5128" width="18.28515625" style="13" customWidth="1"/>
    <col min="5129" max="5129" width="1" style="13" customWidth="1"/>
    <col min="5130" max="5131" width="18.28515625" style="13" customWidth="1"/>
    <col min="5132" max="5132" width="1" style="13" customWidth="1"/>
    <col min="5133" max="5134" width="18.28515625" style="13" customWidth="1"/>
    <col min="5135" max="5376" width="9.140625" style="13"/>
    <col min="5377" max="5377" width="61" style="13" customWidth="1"/>
    <col min="5378" max="5378" width="6.28515625" style="13" customWidth="1"/>
    <col min="5379" max="5379" width="0.85546875" style="13" customWidth="1"/>
    <col min="5380" max="5381" width="18.28515625" style="13" customWidth="1"/>
    <col min="5382" max="5382" width="1" style="13" customWidth="1"/>
    <col min="5383" max="5384" width="18.28515625" style="13" customWidth="1"/>
    <col min="5385" max="5385" width="1" style="13" customWidth="1"/>
    <col min="5386" max="5387" width="18.28515625" style="13" customWidth="1"/>
    <col min="5388" max="5388" width="1" style="13" customWidth="1"/>
    <col min="5389" max="5390" width="18.28515625" style="13" customWidth="1"/>
    <col min="5391" max="5632" width="9.140625" style="13"/>
    <col min="5633" max="5633" width="61" style="13" customWidth="1"/>
    <col min="5634" max="5634" width="6.28515625" style="13" customWidth="1"/>
    <col min="5635" max="5635" width="0.85546875" style="13" customWidth="1"/>
    <col min="5636" max="5637" width="18.28515625" style="13" customWidth="1"/>
    <col min="5638" max="5638" width="1" style="13" customWidth="1"/>
    <col min="5639" max="5640" width="18.28515625" style="13" customWidth="1"/>
    <col min="5641" max="5641" width="1" style="13" customWidth="1"/>
    <col min="5642" max="5643" width="18.28515625" style="13" customWidth="1"/>
    <col min="5644" max="5644" width="1" style="13" customWidth="1"/>
    <col min="5645" max="5646" width="18.28515625" style="13" customWidth="1"/>
    <col min="5647" max="5888" width="9.140625" style="13"/>
    <col min="5889" max="5889" width="61" style="13" customWidth="1"/>
    <col min="5890" max="5890" width="6.28515625" style="13" customWidth="1"/>
    <col min="5891" max="5891" width="0.85546875" style="13" customWidth="1"/>
    <col min="5892" max="5893" width="18.28515625" style="13" customWidth="1"/>
    <col min="5894" max="5894" width="1" style="13" customWidth="1"/>
    <col min="5895" max="5896" width="18.28515625" style="13" customWidth="1"/>
    <col min="5897" max="5897" width="1" style="13" customWidth="1"/>
    <col min="5898" max="5899" width="18.28515625" style="13" customWidth="1"/>
    <col min="5900" max="5900" width="1" style="13" customWidth="1"/>
    <col min="5901" max="5902" width="18.28515625" style="13" customWidth="1"/>
    <col min="5903" max="6144" width="9.140625" style="13"/>
    <col min="6145" max="6145" width="61" style="13" customWidth="1"/>
    <col min="6146" max="6146" width="6.28515625" style="13" customWidth="1"/>
    <col min="6147" max="6147" width="0.85546875" style="13" customWidth="1"/>
    <col min="6148" max="6149" width="18.28515625" style="13" customWidth="1"/>
    <col min="6150" max="6150" width="1" style="13" customWidth="1"/>
    <col min="6151" max="6152" width="18.28515625" style="13" customWidth="1"/>
    <col min="6153" max="6153" width="1" style="13" customWidth="1"/>
    <col min="6154" max="6155" width="18.28515625" style="13" customWidth="1"/>
    <col min="6156" max="6156" width="1" style="13" customWidth="1"/>
    <col min="6157" max="6158" width="18.28515625" style="13" customWidth="1"/>
    <col min="6159" max="6400" width="9.140625" style="13"/>
    <col min="6401" max="6401" width="61" style="13" customWidth="1"/>
    <col min="6402" max="6402" width="6.28515625" style="13" customWidth="1"/>
    <col min="6403" max="6403" width="0.85546875" style="13" customWidth="1"/>
    <col min="6404" max="6405" width="18.28515625" style="13" customWidth="1"/>
    <col min="6406" max="6406" width="1" style="13" customWidth="1"/>
    <col min="6407" max="6408" width="18.28515625" style="13" customWidth="1"/>
    <col min="6409" max="6409" width="1" style="13" customWidth="1"/>
    <col min="6410" max="6411" width="18.28515625" style="13" customWidth="1"/>
    <col min="6412" max="6412" width="1" style="13" customWidth="1"/>
    <col min="6413" max="6414" width="18.28515625" style="13" customWidth="1"/>
    <col min="6415" max="6656" width="9.140625" style="13"/>
    <col min="6657" max="6657" width="61" style="13" customWidth="1"/>
    <col min="6658" max="6658" width="6.28515625" style="13" customWidth="1"/>
    <col min="6659" max="6659" width="0.85546875" style="13" customWidth="1"/>
    <col min="6660" max="6661" width="18.28515625" style="13" customWidth="1"/>
    <col min="6662" max="6662" width="1" style="13" customWidth="1"/>
    <col min="6663" max="6664" width="18.28515625" style="13" customWidth="1"/>
    <col min="6665" max="6665" width="1" style="13" customWidth="1"/>
    <col min="6666" max="6667" width="18.28515625" style="13" customWidth="1"/>
    <col min="6668" max="6668" width="1" style="13" customWidth="1"/>
    <col min="6669" max="6670" width="18.28515625" style="13" customWidth="1"/>
    <col min="6671" max="6912" width="9.140625" style="13"/>
    <col min="6913" max="6913" width="61" style="13" customWidth="1"/>
    <col min="6914" max="6914" width="6.28515625" style="13" customWidth="1"/>
    <col min="6915" max="6915" width="0.85546875" style="13" customWidth="1"/>
    <col min="6916" max="6917" width="18.28515625" style="13" customWidth="1"/>
    <col min="6918" max="6918" width="1" style="13" customWidth="1"/>
    <col min="6919" max="6920" width="18.28515625" style="13" customWidth="1"/>
    <col min="6921" max="6921" width="1" style="13" customWidth="1"/>
    <col min="6922" max="6923" width="18.28515625" style="13" customWidth="1"/>
    <col min="6924" max="6924" width="1" style="13" customWidth="1"/>
    <col min="6925" max="6926" width="18.28515625" style="13" customWidth="1"/>
    <col min="6927" max="7168" width="9.140625" style="13"/>
    <col min="7169" max="7169" width="61" style="13" customWidth="1"/>
    <col min="7170" max="7170" width="6.28515625" style="13" customWidth="1"/>
    <col min="7171" max="7171" width="0.85546875" style="13" customWidth="1"/>
    <col min="7172" max="7173" width="18.28515625" style="13" customWidth="1"/>
    <col min="7174" max="7174" width="1" style="13" customWidth="1"/>
    <col min="7175" max="7176" width="18.28515625" style="13" customWidth="1"/>
    <col min="7177" max="7177" width="1" style="13" customWidth="1"/>
    <col min="7178" max="7179" width="18.28515625" style="13" customWidth="1"/>
    <col min="7180" max="7180" width="1" style="13" customWidth="1"/>
    <col min="7181" max="7182" width="18.28515625" style="13" customWidth="1"/>
    <col min="7183" max="7424" width="9.140625" style="13"/>
    <col min="7425" max="7425" width="61" style="13" customWidth="1"/>
    <col min="7426" max="7426" width="6.28515625" style="13" customWidth="1"/>
    <col min="7427" max="7427" width="0.85546875" style="13" customWidth="1"/>
    <col min="7428" max="7429" width="18.28515625" style="13" customWidth="1"/>
    <col min="7430" max="7430" width="1" style="13" customWidth="1"/>
    <col min="7431" max="7432" width="18.28515625" style="13" customWidth="1"/>
    <col min="7433" max="7433" width="1" style="13" customWidth="1"/>
    <col min="7434" max="7435" width="18.28515625" style="13" customWidth="1"/>
    <col min="7436" max="7436" width="1" style="13" customWidth="1"/>
    <col min="7437" max="7438" width="18.28515625" style="13" customWidth="1"/>
    <col min="7439" max="7680" width="9.140625" style="13"/>
    <col min="7681" max="7681" width="61" style="13" customWidth="1"/>
    <col min="7682" max="7682" width="6.28515625" style="13" customWidth="1"/>
    <col min="7683" max="7683" width="0.85546875" style="13" customWidth="1"/>
    <col min="7684" max="7685" width="18.28515625" style="13" customWidth="1"/>
    <col min="7686" max="7686" width="1" style="13" customWidth="1"/>
    <col min="7687" max="7688" width="18.28515625" style="13" customWidth="1"/>
    <col min="7689" max="7689" width="1" style="13" customWidth="1"/>
    <col min="7690" max="7691" width="18.28515625" style="13" customWidth="1"/>
    <col min="7692" max="7692" width="1" style="13" customWidth="1"/>
    <col min="7693" max="7694" width="18.28515625" style="13" customWidth="1"/>
    <col min="7695" max="7936" width="9.140625" style="13"/>
    <col min="7937" max="7937" width="61" style="13" customWidth="1"/>
    <col min="7938" max="7938" width="6.28515625" style="13" customWidth="1"/>
    <col min="7939" max="7939" width="0.85546875" style="13" customWidth="1"/>
    <col min="7940" max="7941" width="18.28515625" style="13" customWidth="1"/>
    <col min="7942" max="7942" width="1" style="13" customWidth="1"/>
    <col min="7943" max="7944" width="18.28515625" style="13" customWidth="1"/>
    <col min="7945" max="7945" width="1" style="13" customWidth="1"/>
    <col min="7946" max="7947" width="18.28515625" style="13" customWidth="1"/>
    <col min="7948" max="7948" width="1" style="13" customWidth="1"/>
    <col min="7949" max="7950" width="18.28515625" style="13" customWidth="1"/>
    <col min="7951" max="8192" width="9.140625" style="13"/>
    <col min="8193" max="8193" width="61" style="13" customWidth="1"/>
    <col min="8194" max="8194" width="6.28515625" style="13" customWidth="1"/>
    <col min="8195" max="8195" width="0.85546875" style="13" customWidth="1"/>
    <col min="8196" max="8197" width="18.28515625" style="13" customWidth="1"/>
    <col min="8198" max="8198" width="1" style="13" customWidth="1"/>
    <col min="8199" max="8200" width="18.28515625" style="13" customWidth="1"/>
    <col min="8201" max="8201" width="1" style="13" customWidth="1"/>
    <col min="8202" max="8203" width="18.28515625" style="13" customWidth="1"/>
    <col min="8204" max="8204" width="1" style="13" customWidth="1"/>
    <col min="8205" max="8206" width="18.28515625" style="13" customWidth="1"/>
    <col min="8207" max="8448" width="9.140625" style="13"/>
    <col min="8449" max="8449" width="61" style="13" customWidth="1"/>
    <col min="8450" max="8450" width="6.28515625" style="13" customWidth="1"/>
    <col min="8451" max="8451" width="0.85546875" style="13" customWidth="1"/>
    <col min="8452" max="8453" width="18.28515625" style="13" customWidth="1"/>
    <col min="8454" max="8454" width="1" style="13" customWidth="1"/>
    <col min="8455" max="8456" width="18.28515625" style="13" customWidth="1"/>
    <col min="8457" max="8457" width="1" style="13" customWidth="1"/>
    <col min="8458" max="8459" width="18.28515625" style="13" customWidth="1"/>
    <col min="8460" max="8460" width="1" style="13" customWidth="1"/>
    <col min="8461" max="8462" width="18.28515625" style="13" customWidth="1"/>
    <col min="8463" max="8704" width="9.140625" style="13"/>
    <col min="8705" max="8705" width="61" style="13" customWidth="1"/>
    <col min="8706" max="8706" width="6.28515625" style="13" customWidth="1"/>
    <col min="8707" max="8707" width="0.85546875" style="13" customWidth="1"/>
    <col min="8708" max="8709" width="18.28515625" style="13" customWidth="1"/>
    <col min="8710" max="8710" width="1" style="13" customWidth="1"/>
    <col min="8711" max="8712" width="18.28515625" style="13" customWidth="1"/>
    <col min="8713" max="8713" width="1" style="13" customWidth="1"/>
    <col min="8714" max="8715" width="18.28515625" style="13" customWidth="1"/>
    <col min="8716" max="8716" width="1" style="13" customWidth="1"/>
    <col min="8717" max="8718" width="18.28515625" style="13" customWidth="1"/>
    <col min="8719" max="8960" width="9.140625" style="13"/>
    <col min="8961" max="8961" width="61" style="13" customWidth="1"/>
    <col min="8962" max="8962" width="6.28515625" style="13" customWidth="1"/>
    <col min="8963" max="8963" width="0.85546875" style="13" customWidth="1"/>
    <col min="8964" max="8965" width="18.28515625" style="13" customWidth="1"/>
    <col min="8966" max="8966" width="1" style="13" customWidth="1"/>
    <col min="8967" max="8968" width="18.28515625" style="13" customWidth="1"/>
    <col min="8969" max="8969" width="1" style="13" customWidth="1"/>
    <col min="8970" max="8971" width="18.28515625" style="13" customWidth="1"/>
    <col min="8972" max="8972" width="1" style="13" customWidth="1"/>
    <col min="8973" max="8974" width="18.28515625" style="13" customWidth="1"/>
    <col min="8975" max="9216" width="9.140625" style="13"/>
    <col min="9217" max="9217" width="61" style="13" customWidth="1"/>
    <col min="9218" max="9218" width="6.28515625" style="13" customWidth="1"/>
    <col min="9219" max="9219" width="0.85546875" style="13" customWidth="1"/>
    <col min="9220" max="9221" width="18.28515625" style="13" customWidth="1"/>
    <col min="9222" max="9222" width="1" style="13" customWidth="1"/>
    <col min="9223" max="9224" width="18.28515625" style="13" customWidth="1"/>
    <col min="9225" max="9225" width="1" style="13" customWidth="1"/>
    <col min="9226" max="9227" width="18.28515625" style="13" customWidth="1"/>
    <col min="9228" max="9228" width="1" style="13" customWidth="1"/>
    <col min="9229" max="9230" width="18.28515625" style="13" customWidth="1"/>
    <col min="9231" max="9472" width="9.140625" style="13"/>
    <col min="9473" max="9473" width="61" style="13" customWidth="1"/>
    <col min="9474" max="9474" width="6.28515625" style="13" customWidth="1"/>
    <col min="9475" max="9475" width="0.85546875" style="13" customWidth="1"/>
    <col min="9476" max="9477" width="18.28515625" style="13" customWidth="1"/>
    <col min="9478" max="9478" width="1" style="13" customWidth="1"/>
    <col min="9479" max="9480" width="18.28515625" style="13" customWidth="1"/>
    <col min="9481" max="9481" width="1" style="13" customWidth="1"/>
    <col min="9482" max="9483" width="18.28515625" style="13" customWidth="1"/>
    <col min="9484" max="9484" width="1" style="13" customWidth="1"/>
    <col min="9485" max="9486" width="18.28515625" style="13" customWidth="1"/>
    <col min="9487" max="9728" width="9.140625" style="13"/>
    <col min="9729" max="9729" width="61" style="13" customWidth="1"/>
    <col min="9730" max="9730" width="6.28515625" style="13" customWidth="1"/>
    <col min="9731" max="9731" width="0.85546875" style="13" customWidth="1"/>
    <col min="9732" max="9733" width="18.28515625" style="13" customWidth="1"/>
    <col min="9734" max="9734" width="1" style="13" customWidth="1"/>
    <col min="9735" max="9736" width="18.28515625" style="13" customWidth="1"/>
    <col min="9737" max="9737" width="1" style="13" customWidth="1"/>
    <col min="9738" max="9739" width="18.28515625" style="13" customWidth="1"/>
    <col min="9740" max="9740" width="1" style="13" customWidth="1"/>
    <col min="9741" max="9742" width="18.28515625" style="13" customWidth="1"/>
    <col min="9743" max="9984" width="9.140625" style="13"/>
    <col min="9985" max="9985" width="61" style="13" customWidth="1"/>
    <col min="9986" max="9986" width="6.28515625" style="13" customWidth="1"/>
    <col min="9987" max="9987" width="0.85546875" style="13" customWidth="1"/>
    <col min="9988" max="9989" width="18.28515625" style="13" customWidth="1"/>
    <col min="9990" max="9990" width="1" style="13" customWidth="1"/>
    <col min="9991" max="9992" width="18.28515625" style="13" customWidth="1"/>
    <col min="9993" max="9993" width="1" style="13" customWidth="1"/>
    <col min="9994" max="9995" width="18.28515625" style="13" customWidth="1"/>
    <col min="9996" max="9996" width="1" style="13" customWidth="1"/>
    <col min="9997" max="9998" width="18.28515625" style="13" customWidth="1"/>
    <col min="9999" max="10240" width="9.140625" style="13"/>
    <col min="10241" max="10241" width="61" style="13" customWidth="1"/>
    <col min="10242" max="10242" width="6.28515625" style="13" customWidth="1"/>
    <col min="10243" max="10243" width="0.85546875" style="13" customWidth="1"/>
    <col min="10244" max="10245" width="18.28515625" style="13" customWidth="1"/>
    <col min="10246" max="10246" width="1" style="13" customWidth="1"/>
    <col min="10247" max="10248" width="18.28515625" style="13" customWidth="1"/>
    <col min="10249" max="10249" width="1" style="13" customWidth="1"/>
    <col min="10250" max="10251" width="18.28515625" style="13" customWidth="1"/>
    <col min="10252" max="10252" width="1" style="13" customWidth="1"/>
    <col min="10253" max="10254" width="18.28515625" style="13" customWidth="1"/>
    <col min="10255" max="10496" width="9.140625" style="13"/>
    <col min="10497" max="10497" width="61" style="13" customWidth="1"/>
    <col min="10498" max="10498" width="6.28515625" style="13" customWidth="1"/>
    <col min="10499" max="10499" width="0.85546875" style="13" customWidth="1"/>
    <col min="10500" max="10501" width="18.28515625" style="13" customWidth="1"/>
    <col min="10502" max="10502" width="1" style="13" customWidth="1"/>
    <col min="10503" max="10504" width="18.28515625" style="13" customWidth="1"/>
    <col min="10505" max="10505" width="1" style="13" customWidth="1"/>
    <col min="10506" max="10507" width="18.28515625" style="13" customWidth="1"/>
    <col min="10508" max="10508" width="1" style="13" customWidth="1"/>
    <col min="10509" max="10510" width="18.28515625" style="13" customWidth="1"/>
    <col min="10511" max="10752" width="9.140625" style="13"/>
    <col min="10753" max="10753" width="61" style="13" customWidth="1"/>
    <col min="10754" max="10754" width="6.28515625" style="13" customWidth="1"/>
    <col min="10755" max="10755" width="0.85546875" style="13" customWidth="1"/>
    <col min="10756" max="10757" width="18.28515625" style="13" customWidth="1"/>
    <col min="10758" max="10758" width="1" style="13" customWidth="1"/>
    <col min="10759" max="10760" width="18.28515625" style="13" customWidth="1"/>
    <col min="10761" max="10761" width="1" style="13" customWidth="1"/>
    <col min="10762" max="10763" width="18.28515625" style="13" customWidth="1"/>
    <col min="10764" max="10764" width="1" style="13" customWidth="1"/>
    <col min="10765" max="10766" width="18.28515625" style="13" customWidth="1"/>
    <col min="10767" max="11008" width="9.140625" style="13"/>
    <col min="11009" max="11009" width="61" style="13" customWidth="1"/>
    <col min="11010" max="11010" width="6.28515625" style="13" customWidth="1"/>
    <col min="11011" max="11011" width="0.85546875" style="13" customWidth="1"/>
    <col min="11012" max="11013" width="18.28515625" style="13" customWidth="1"/>
    <col min="11014" max="11014" width="1" style="13" customWidth="1"/>
    <col min="11015" max="11016" width="18.28515625" style="13" customWidth="1"/>
    <col min="11017" max="11017" width="1" style="13" customWidth="1"/>
    <col min="11018" max="11019" width="18.28515625" style="13" customWidth="1"/>
    <col min="11020" max="11020" width="1" style="13" customWidth="1"/>
    <col min="11021" max="11022" width="18.28515625" style="13" customWidth="1"/>
    <col min="11023" max="11264" width="9.140625" style="13"/>
    <col min="11265" max="11265" width="61" style="13" customWidth="1"/>
    <col min="11266" max="11266" width="6.28515625" style="13" customWidth="1"/>
    <col min="11267" max="11267" width="0.85546875" style="13" customWidth="1"/>
    <col min="11268" max="11269" width="18.28515625" style="13" customWidth="1"/>
    <col min="11270" max="11270" width="1" style="13" customWidth="1"/>
    <col min="11271" max="11272" width="18.28515625" style="13" customWidth="1"/>
    <col min="11273" max="11273" width="1" style="13" customWidth="1"/>
    <col min="11274" max="11275" width="18.28515625" style="13" customWidth="1"/>
    <col min="11276" max="11276" width="1" style="13" customWidth="1"/>
    <col min="11277" max="11278" width="18.28515625" style="13" customWidth="1"/>
    <col min="11279" max="11520" width="9.140625" style="13"/>
    <col min="11521" max="11521" width="61" style="13" customWidth="1"/>
    <col min="11522" max="11522" width="6.28515625" style="13" customWidth="1"/>
    <col min="11523" max="11523" width="0.85546875" style="13" customWidth="1"/>
    <col min="11524" max="11525" width="18.28515625" style="13" customWidth="1"/>
    <col min="11526" max="11526" width="1" style="13" customWidth="1"/>
    <col min="11527" max="11528" width="18.28515625" style="13" customWidth="1"/>
    <col min="11529" max="11529" width="1" style="13" customWidth="1"/>
    <col min="11530" max="11531" width="18.28515625" style="13" customWidth="1"/>
    <col min="11532" max="11532" width="1" style="13" customWidth="1"/>
    <col min="11533" max="11534" width="18.28515625" style="13" customWidth="1"/>
    <col min="11535" max="11776" width="9.140625" style="13"/>
    <col min="11777" max="11777" width="61" style="13" customWidth="1"/>
    <col min="11778" max="11778" width="6.28515625" style="13" customWidth="1"/>
    <col min="11779" max="11779" width="0.85546875" style="13" customWidth="1"/>
    <col min="11780" max="11781" width="18.28515625" style="13" customWidth="1"/>
    <col min="11782" max="11782" width="1" style="13" customWidth="1"/>
    <col min="11783" max="11784" width="18.28515625" style="13" customWidth="1"/>
    <col min="11785" max="11785" width="1" style="13" customWidth="1"/>
    <col min="11786" max="11787" width="18.28515625" style="13" customWidth="1"/>
    <col min="11788" max="11788" width="1" style="13" customWidth="1"/>
    <col min="11789" max="11790" width="18.28515625" style="13" customWidth="1"/>
    <col min="11791" max="12032" width="9.140625" style="13"/>
    <col min="12033" max="12033" width="61" style="13" customWidth="1"/>
    <col min="12034" max="12034" width="6.28515625" style="13" customWidth="1"/>
    <col min="12035" max="12035" width="0.85546875" style="13" customWidth="1"/>
    <col min="12036" max="12037" width="18.28515625" style="13" customWidth="1"/>
    <col min="12038" max="12038" width="1" style="13" customWidth="1"/>
    <col min="12039" max="12040" width="18.28515625" style="13" customWidth="1"/>
    <col min="12041" max="12041" width="1" style="13" customWidth="1"/>
    <col min="12042" max="12043" width="18.28515625" style="13" customWidth="1"/>
    <col min="12044" max="12044" width="1" style="13" customWidth="1"/>
    <col min="12045" max="12046" width="18.28515625" style="13" customWidth="1"/>
    <col min="12047" max="12288" width="9.140625" style="13"/>
    <col min="12289" max="12289" width="61" style="13" customWidth="1"/>
    <col min="12290" max="12290" width="6.28515625" style="13" customWidth="1"/>
    <col min="12291" max="12291" width="0.85546875" style="13" customWidth="1"/>
    <col min="12292" max="12293" width="18.28515625" style="13" customWidth="1"/>
    <col min="12294" max="12294" width="1" style="13" customWidth="1"/>
    <col min="12295" max="12296" width="18.28515625" style="13" customWidth="1"/>
    <col min="12297" max="12297" width="1" style="13" customWidth="1"/>
    <col min="12298" max="12299" width="18.28515625" style="13" customWidth="1"/>
    <col min="12300" max="12300" width="1" style="13" customWidth="1"/>
    <col min="12301" max="12302" width="18.28515625" style="13" customWidth="1"/>
    <col min="12303" max="12544" width="9.140625" style="13"/>
    <col min="12545" max="12545" width="61" style="13" customWidth="1"/>
    <col min="12546" max="12546" width="6.28515625" style="13" customWidth="1"/>
    <col min="12547" max="12547" width="0.85546875" style="13" customWidth="1"/>
    <col min="12548" max="12549" width="18.28515625" style="13" customWidth="1"/>
    <col min="12550" max="12550" width="1" style="13" customWidth="1"/>
    <col min="12551" max="12552" width="18.28515625" style="13" customWidth="1"/>
    <col min="12553" max="12553" width="1" style="13" customWidth="1"/>
    <col min="12554" max="12555" width="18.28515625" style="13" customWidth="1"/>
    <col min="12556" max="12556" width="1" style="13" customWidth="1"/>
    <col min="12557" max="12558" width="18.28515625" style="13" customWidth="1"/>
    <col min="12559" max="12800" width="9.140625" style="13"/>
    <col min="12801" max="12801" width="61" style="13" customWidth="1"/>
    <col min="12802" max="12802" width="6.28515625" style="13" customWidth="1"/>
    <col min="12803" max="12803" width="0.85546875" style="13" customWidth="1"/>
    <col min="12804" max="12805" width="18.28515625" style="13" customWidth="1"/>
    <col min="12806" max="12806" width="1" style="13" customWidth="1"/>
    <col min="12807" max="12808" width="18.28515625" style="13" customWidth="1"/>
    <col min="12809" max="12809" width="1" style="13" customWidth="1"/>
    <col min="12810" max="12811" width="18.28515625" style="13" customWidth="1"/>
    <col min="12812" max="12812" width="1" style="13" customWidth="1"/>
    <col min="12813" max="12814" width="18.28515625" style="13" customWidth="1"/>
    <col min="12815" max="13056" width="9.140625" style="13"/>
    <col min="13057" max="13057" width="61" style="13" customWidth="1"/>
    <col min="13058" max="13058" width="6.28515625" style="13" customWidth="1"/>
    <col min="13059" max="13059" width="0.85546875" style="13" customWidth="1"/>
    <col min="13060" max="13061" width="18.28515625" style="13" customWidth="1"/>
    <col min="13062" max="13062" width="1" style="13" customWidth="1"/>
    <col min="13063" max="13064" width="18.28515625" style="13" customWidth="1"/>
    <col min="13065" max="13065" width="1" style="13" customWidth="1"/>
    <col min="13066" max="13067" width="18.28515625" style="13" customWidth="1"/>
    <col min="13068" max="13068" width="1" style="13" customWidth="1"/>
    <col min="13069" max="13070" width="18.28515625" style="13" customWidth="1"/>
    <col min="13071" max="13312" width="9.140625" style="13"/>
    <col min="13313" max="13313" width="61" style="13" customWidth="1"/>
    <col min="13314" max="13314" width="6.28515625" style="13" customWidth="1"/>
    <col min="13315" max="13315" width="0.85546875" style="13" customWidth="1"/>
    <col min="13316" max="13317" width="18.28515625" style="13" customWidth="1"/>
    <col min="13318" max="13318" width="1" style="13" customWidth="1"/>
    <col min="13319" max="13320" width="18.28515625" style="13" customWidth="1"/>
    <col min="13321" max="13321" width="1" style="13" customWidth="1"/>
    <col min="13322" max="13323" width="18.28515625" style="13" customWidth="1"/>
    <col min="13324" max="13324" width="1" style="13" customWidth="1"/>
    <col min="13325" max="13326" width="18.28515625" style="13" customWidth="1"/>
    <col min="13327" max="13568" width="9.140625" style="13"/>
    <col min="13569" max="13569" width="61" style="13" customWidth="1"/>
    <col min="13570" max="13570" width="6.28515625" style="13" customWidth="1"/>
    <col min="13571" max="13571" width="0.85546875" style="13" customWidth="1"/>
    <col min="13572" max="13573" width="18.28515625" style="13" customWidth="1"/>
    <col min="13574" max="13574" width="1" style="13" customWidth="1"/>
    <col min="13575" max="13576" width="18.28515625" style="13" customWidth="1"/>
    <col min="13577" max="13577" width="1" style="13" customWidth="1"/>
    <col min="13578" max="13579" width="18.28515625" style="13" customWidth="1"/>
    <col min="13580" max="13580" width="1" style="13" customWidth="1"/>
    <col min="13581" max="13582" width="18.28515625" style="13" customWidth="1"/>
    <col min="13583" max="13824" width="9.140625" style="13"/>
    <col min="13825" max="13825" width="61" style="13" customWidth="1"/>
    <col min="13826" max="13826" width="6.28515625" style="13" customWidth="1"/>
    <col min="13827" max="13827" width="0.85546875" style="13" customWidth="1"/>
    <col min="13828" max="13829" width="18.28515625" style="13" customWidth="1"/>
    <col min="13830" max="13830" width="1" style="13" customWidth="1"/>
    <col min="13831" max="13832" width="18.28515625" style="13" customWidth="1"/>
    <col min="13833" max="13833" width="1" style="13" customWidth="1"/>
    <col min="13834" max="13835" width="18.28515625" style="13" customWidth="1"/>
    <col min="13836" max="13836" width="1" style="13" customWidth="1"/>
    <col min="13837" max="13838" width="18.28515625" style="13" customWidth="1"/>
    <col min="13839" max="14080" width="9.140625" style="13"/>
    <col min="14081" max="14081" width="61" style="13" customWidth="1"/>
    <col min="14082" max="14082" width="6.28515625" style="13" customWidth="1"/>
    <col min="14083" max="14083" width="0.85546875" style="13" customWidth="1"/>
    <col min="14084" max="14085" width="18.28515625" style="13" customWidth="1"/>
    <col min="14086" max="14086" width="1" style="13" customWidth="1"/>
    <col min="14087" max="14088" width="18.28515625" style="13" customWidth="1"/>
    <col min="14089" max="14089" width="1" style="13" customWidth="1"/>
    <col min="14090" max="14091" width="18.28515625" style="13" customWidth="1"/>
    <col min="14092" max="14092" width="1" style="13" customWidth="1"/>
    <col min="14093" max="14094" width="18.28515625" style="13" customWidth="1"/>
    <col min="14095" max="14336" width="9.140625" style="13"/>
    <col min="14337" max="14337" width="61" style="13" customWidth="1"/>
    <col min="14338" max="14338" width="6.28515625" style="13" customWidth="1"/>
    <col min="14339" max="14339" width="0.85546875" style="13" customWidth="1"/>
    <col min="14340" max="14341" width="18.28515625" style="13" customWidth="1"/>
    <col min="14342" max="14342" width="1" style="13" customWidth="1"/>
    <col min="14343" max="14344" width="18.28515625" style="13" customWidth="1"/>
    <col min="14345" max="14345" width="1" style="13" customWidth="1"/>
    <col min="14346" max="14347" width="18.28515625" style="13" customWidth="1"/>
    <col min="14348" max="14348" width="1" style="13" customWidth="1"/>
    <col min="14349" max="14350" width="18.28515625" style="13" customWidth="1"/>
    <col min="14351" max="14592" width="9.140625" style="13"/>
    <col min="14593" max="14593" width="61" style="13" customWidth="1"/>
    <col min="14594" max="14594" width="6.28515625" style="13" customWidth="1"/>
    <col min="14595" max="14595" width="0.85546875" style="13" customWidth="1"/>
    <col min="14596" max="14597" width="18.28515625" style="13" customWidth="1"/>
    <col min="14598" max="14598" width="1" style="13" customWidth="1"/>
    <col min="14599" max="14600" width="18.28515625" style="13" customWidth="1"/>
    <col min="14601" max="14601" width="1" style="13" customWidth="1"/>
    <col min="14602" max="14603" width="18.28515625" style="13" customWidth="1"/>
    <col min="14604" max="14604" width="1" style="13" customWidth="1"/>
    <col min="14605" max="14606" width="18.28515625" style="13" customWidth="1"/>
    <col min="14607" max="14848" width="9.140625" style="13"/>
    <col min="14849" max="14849" width="61" style="13" customWidth="1"/>
    <col min="14850" max="14850" width="6.28515625" style="13" customWidth="1"/>
    <col min="14851" max="14851" width="0.85546875" style="13" customWidth="1"/>
    <col min="14852" max="14853" width="18.28515625" style="13" customWidth="1"/>
    <col min="14854" max="14854" width="1" style="13" customWidth="1"/>
    <col min="14855" max="14856" width="18.28515625" style="13" customWidth="1"/>
    <col min="14857" max="14857" width="1" style="13" customWidth="1"/>
    <col min="14858" max="14859" width="18.28515625" style="13" customWidth="1"/>
    <col min="14860" max="14860" width="1" style="13" customWidth="1"/>
    <col min="14861" max="14862" width="18.28515625" style="13" customWidth="1"/>
    <col min="14863" max="15104" width="9.140625" style="13"/>
    <col min="15105" max="15105" width="61" style="13" customWidth="1"/>
    <col min="15106" max="15106" width="6.28515625" style="13" customWidth="1"/>
    <col min="15107" max="15107" width="0.85546875" style="13" customWidth="1"/>
    <col min="15108" max="15109" width="18.28515625" style="13" customWidth="1"/>
    <col min="15110" max="15110" width="1" style="13" customWidth="1"/>
    <col min="15111" max="15112" width="18.28515625" style="13" customWidth="1"/>
    <col min="15113" max="15113" width="1" style="13" customWidth="1"/>
    <col min="15114" max="15115" width="18.28515625" style="13" customWidth="1"/>
    <col min="15116" max="15116" width="1" style="13" customWidth="1"/>
    <col min="15117" max="15118" width="18.28515625" style="13" customWidth="1"/>
    <col min="15119" max="15360" width="9.140625" style="13"/>
    <col min="15361" max="15361" width="61" style="13" customWidth="1"/>
    <col min="15362" max="15362" width="6.28515625" style="13" customWidth="1"/>
    <col min="15363" max="15363" width="0.85546875" style="13" customWidth="1"/>
    <col min="15364" max="15365" width="18.28515625" style="13" customWidth="1"/>
    <col min="15366" max="15366" width="1" style="13" customWidth="1"/>
    <col min="15367" max="15368" width="18.28515625" style="13" customWidth="1"/>
    <col min="15369" max="15369" width="1" style="13" customWidth="1"/>
    <col min="15370" max="15371" width="18.28515625" style="13" customWidth="1"/>
    <col min="15372" max="15372" width="1" style="13" customWidth="1"/>
    <col min="15373" max="15374" width="18.28515625" style="13" customWidth="1"/>
    <col min="15375" max="15616" width="9.140625" style="13"/>
    <col min="15617" max="15617" width="61" style="13" customWidth="1"/>
    <col min="15618" max="15618" width="6.28515625" style="13" customWidth="1"/>
    <col min="15619" max="15619" width="0.85546875" style="13" customWidth="1"/>
    <col min="15620" max="15621" width="18.28515625" style="13" customWidth="1"/>
    <col min="15622" max="15622" width="1" style="13" customWidth="1"/>
    <col min="15623" max="15624" width="18.28515625" style="13" customWidth="1"/>
    <col min="15625" max="15625" width="1" style="13" customWidth="1"/>
    <col min="15626" max="15627" width="18.28515625" style="13" customWidth="1"/>
    <col min="15628" max="15628" width="1" style="13" customWidth="1"/>
    <col min="15629" max="15630" width="18.28515625" style="13" customWidth="1"/>
    <col min="15631" max="15872" width="9.140625" style="13"/>
    <col min="15873" max="15873" width="61" style="13" customWidth="1"/>
    <col min="15874" max="15874" width="6.28515625" style="13" customWidth="1"/>
    <col min="15875" max="15875" width="0.85546875" style="13" customWidth="1"/>
    <col min="15876" max="15877" width="18.28515625" style="13" customWidth="1"/>
    <col min="15878" max="15878" width="1" style="13" customWidth="1"/>
    <col min="15879" max="15880" width="18.28515625" style="13" customWidth="1"/>
    <col min="15881" max="15881" width="1" style="13" customWidth="1"/>
    <col min="15882" max="15883" width="18.28515625" style="13" customWidth="1"/>
    <col min="15884" max="15884" width="1" style="13" customWidth="1"/>
    <col min="15885" max="15886" width="18.28515625" style="13" customWidth="1"/>
    <col min="15887" max="16128" width="9.140625" style="13"/>
    <col min="16129" max="16129" width="61" style="13" customWidth="1"/>
    <col min="16130" max="16130" width="6.28515625" style="13" customWidth="1"/>
    <col min="16131" max="16131" width="0.85546875" style="13" customWidth="1"/>
    <col min="16132" max="16133" width="18.28515625" style="13" customWidth="1"/>
    <col min="16134" max="16134" width="1" style="13" customWidth="1"/>
    <col min="16135" max="16136" width="18.28515625" style="13" customWidth="1"/>
    <col min="16137" max="16137" width="1" style="13" customWidth="1"/>
    <col min="16138" max="16139" width="18.28515625" style="13" customWidth="1"/>
    <col min="16140" max="16140" width="1" style="13" customWidth="1"/>
    <col min="16141" max="16142" width="18.28515625" style="13" customWidth="1"/>
    <col min="16143" max="16384" width="9.140625" style="13"/>
  </cols>
  <sheetData>
    <row r="1" spans="1:26" ht="16.5" customHeight="1" x14ac:dyDescent="0.25">
      <c r="A1" s="1" t="str">
        <f>+'[2]TRIAL-BALANCE'!E2</f>
        <v>МИНИСТЕРСТВО НА ОКОЛНАТА СРЕДА И ВОДИТЕ</v>
      </c>
      <c r="B1" s="2"/>
      <c r="C1" s="2"/>
      <c r="D1" s="3"/>
      <c r="E1" s="4" t="s">
        <v>0</v>
      </c>
      <c r="F1" s="5"/>
      <c r="G1" s="6">
        <f>+'[2]TRIAL-BALANCE'!C6</f>
        <v>697371</v>
      </c>
      <c r="H1" s="7"/>
      <c r="I1" s="5"/>
      <c r="J1" s="8" t="s">
        <v>1</v>
      </c>
      <c r="K1" s="9">
        <f>+'[2]TRIAL-BALANCE'!C8</f>
        <v>1900</v>
      </c>
      <c r="L1" s="5"/>
      <c r="M1" s="10" t="s">
        <v>2</v>
      </c>
      <c r="N1" s="11">
        <f>+'[2]TRIAL-BALANCE'!H8</f>
        <v>0</v>
      </c>
      <c r="O1" s="12"/>
      <c r="P1" s="12"/>
      <c r="Q1" s="12"/>
      <c r="R1" s="12"/>
      <c r="S1" s="12"/>
      <c r="T1" s="12"/>
      <c r="U1" s="12"/>
      <c r="V1" s="12"/>
      <c r="W1" s="12"/>
      <c r="X1" s="12"/>
      <c r="Y1" s="12"/>
      <c r="Z1" s="12"/>
    </row>
    <row r="2" spans="1:26" ht="14.25" customHeight="1" x14ac:dyDescent="0.2">
      <c r="A2" s="14" t="s">
        <v>3</v>
      </c>
      <c r="B2" s="15"/>
      <c r="C2" s="15"/>
      <c r="D2" s="16"/>
      <c r="E2" s="17"/>
      <c r="F2" s="5"/>
      <c r="G2" s="17"/>
      <c r="H2" s="17"/>
      <c r="I2" s="5"/>
      <c r="J2" s="18"/>
      <c r="K2" s="17"/>
      <c r="L2" s="5"/>
      <c r="M2" s="17"/>
      <c r="N2" s="17"/>
      <c r="O2" s="12"/>
      <c r="P2" s="12"/>
      <c r="Q2" s="12"/>
      <c r="R2" s="12"/>
      <c r="S2" s="12"/>
      <c r="T2" s="12"/>
      <c r="U2" s="12"/>
      <c r="V2" s="12"/>
      <c r="W2" s="12"/>
      <c r="X2" s="12"/>
      <c r="Y2" s="12"/>
      <c r="Z2" s="12"/>
    </row>
    <row r="3" spans="1:26" ht="19.5" customHeight="1" x14ac:dyDescent="0.25">
      <c r="A3" s="19" t="str">
        <f>+'[2]TRIAL-BALANCE'!G4</f>
        <v>гр.СОФИЯ бул.КНЯГИНЯ МАРИЯ ЛУИЗА № 22</v>
      </c>
      <c r="B3" s="20"/>
      <c r="C3" s="20"/>
      <c r="D3" s="21"/>
      <c r="E3" s="18" t="s">
        <v>4</v>
      </c>
      <c r="F3" s="17"/>
      <c r="G3" s="22" t="str">
        <f>+'[2]TRIAL-BALANCE'!J8</f>
        <v>www.moew.government.bg</v>
      </c>
      <c r="H3" s="23"/>
      <c r="I3" s="5"/>
      <c r="J3" s="24" t="s">
        <v>5</v>
      </c>
      <c r="K3" s="22" t="str">
        <f>+'[2]TRIAL-BALANCE'!G6</f>
        <v>lpaunova@moew.government.bg</v>
      </c>
      <c r="L3" s="25"/>
      <c r="M3" s="25"/>
      <c r="N3" s="23"/>
      <c r="O3" s="12"/>
      <c r="P3" s="12"/>
      <c r="Q3" s="12"/>
      <c r="R3" s="12"/>
      <c r="S3" s="12"/>
      <c r="T3" s="12"/>
      <c r="U3" s="12"/>
      <c r="V3" s="12"/>
      <c r="W3" s="12"/>
      <c r="X3" s="12"/>
      <c r="Y3" s="12"/>
      <c r="Z3" s="12"/>
    </row>
    <row r="4" spans="1:26" ht="15" customHeight="1" x14ac:dyDescent="0.25">
      <c r="A4" s="5"/>
      <c r="B4" s="5"/>
      <c r="C4" s="5"/>
      <c r="D4" s="5"/>
      <c r="E4" s="26"/>
      <c r="F4" s="5"/>
      <c r="G4" s="26"/>
      <c r="H4" s="27"/>
      <c r="I4" s="5"/>
      <c r="J4" s="17"/>
      <c r="K4" s="10"/>
      <c r="L4" s="5"/>
      <c r="M4" s="17"/>
      <c r="N4" s="17"/>
      <c r="O4" s="12"/>
      <c r="P4" s="12"/>
      <c r="Q4" s="12"/>
      <c r="R4" s="12"/>
      <c r="S4" s="12"/>
      <c r="T4" s="12"/>
      <c r="U4" s="12"/>
      <c r="V4" s="12"/>
      <c r="W4" s="12"/>
      <c r="X4" s="12"/>
      <c r="Y4" s="12"/>
      <c r="Z4" s="12"/>
    </row>
    <row r="5" spans="1:26" ht="18.75" customHeight="1" x14ac:dyDescent="0.3">
      <c r="A5" s="28" t="s">
        <v>6</v>
      </c>
      <c r="B5" s="29"/>
      <c r="C5" s="30"/>
      <c r="D5" s="31"/>
      <c r="E5" s="32" t="str">
        <f>+'[2]TRIAL-BALANCE'!H12</f>
        <v>31 декември 2017 г.</v>
      </c>
      <c r="F5" s="32"/>
      <c r="G5" s="31"/>
      <c r="H5" s="33" t="str">
        <f>+A1</f>
        <v>МИНИСТЕРСТВО НА ОКОЛНАТА СРЕДА И ВОДИТЕ</v>
      </c>
      <c r="I5" s="34"/>
      <c r="J5" s="35"/>
      <c r="K5" s="35"/>
      <c r="L5" s="36"/>
      <c r="M5" s="37" t="str">
        <f>+'[2]TRIAL-BALANCE'!F10</f>
        <v>/СБОРНА/</v>
      </c>
      <c r="N5" s="38" t="s">
        <v>7</v>
      </c>
      <c r="O5" s="12"/>
      <c r="P5" s="12"/>
      <c r="Q5" s="12"/>
      <c r="R5" s="12"/>
      <c r="S5" s="12"/>
      <c r="T5" s="12"/>
      <c r="U5" s="12"/>
      <c r="V5" s="12"/>
      <c r="W5" s="12"/>
      <c r="X5" s="12"/>
      <c r="Y5" s="12"/>
      <c r="Z5" s="12"/>
    </row>
    <row r="6" spans="1:26" ht="15.75" customHeight="1" thickBot="1" x14ac:dyDescent="0.35">
      <c r="A6" s="39"/>
      <c r="B6" s="40"/>
      <c r="C6" s="26"/>
      <c r="D6" s="41"/>
      <c r="E6" s="42"/>
      <c r="F6" s="26"/>
      <c r="G6" s="42"/>
      <c r="H6" s="17"/>
      <c r="I6" s="26"/>
      <c r="J6" s="17"/>
      <c r="K6" s="17"/>
      <c r="L6" s="26"/>
      <c r="M6" s="39"/>
      <c r="N6" s="17"/>
      <c r="O6" s="12"/>
      <c r="P6" s="12"/>
      <c r="Q6" s="12"/>
      <c r="R6" s="12"/>
      <c r="S6" s="12"/>
      <c r="T6" s="12"/>
      <c r="U6" s="12"/>
      <c r="V6" s="12"/>
      <c r="W6" s="12"/>
      <c r="X6" s="12"/>
      <c r="Y6" s="12"/>
      <c r="Z6" s="12"/>
    </row>
    <row r="7" spans="1:26" ht="12.75" customHeight="1" thickTop="1" x14ac:dyDescent="0.25">
      <c r="A7" s="43"/>
      <c r="B7" s="44" t="s">
        <v>8</v>
      </c>
      <c r="C7" s="45"/>
      <c r="D7" s="46" t="s">
        <v>9</v>
      </c>
      <c r="E7" s="47"/>
      <c r="F7" s="45"/>
      <c r="G7" s="48" t="s">
        <v>10</v>
      </c>
      <c r="H7" s="47"/>
      <c r="I7" s="45"/>
      <c r="J7" s="46" t="s">
        <v>11</v>
      </c>
      <c r="K7" s="49"/>
      <c r="L7" s="45"/>
      <c r="M7" s="50" t="s">
        <v>12</v>
      </c>
      <c r="N7" s="51"/>
      <c r="O7" s="12"/>
      <c r="P7" s="12"/>
      <c r="Q7" s="12"/>
      <c r="R7" s="12"/>
      <c r="S7" s="12"/>
      <c r="T7" s="12"/>
      <c r="U7" s="12"/>
      <c r="V7" s="12"/>
      <c r="W7" s="12"/>
      <c r="X7" s="12"/>
      <c r="Y7" s="12"/>
      <c r="Z7" s="12"/>
    </row>
    <row r="8" spans="1:26" ht="14.25" customHeight="1" thickBot="1" x14ac:dyDescent="0.3">
      <c r="A8" s="52" t="s">
        <v>13</v>
      </c>
      <c r="B8" s="53"/>
      <c r="C8" s="45"/>
      <c r="D8" s="54" t="s">
        <v>14</v>
      </c>
      <c r="E8" s="55"/>
      <c r="F8" s="45"/>
      <c r="G8" s="56" t="s">
        <v>15</v>
      </c>
      <c r="H8" s="55"/>
      <c r="I8" s="45" t="s">
        <v>16</v>
      </c>
      <c r="J8" s="57" t="s">
        <v>17</v>
      </c>
      <c r="K8" s="58"/>
      <c r="L8" s="45"/>
      <c r="M8" s="59"/>
      <c r="N8" s="60"/>
      <c r="O8" s="12"/>
      <c r="P8" s="12"/>
      <c r="Q8" s="12"/>
      <c r="R8" s="12"/>
      <c r="S8" s="12"/>
      <c r="T8" s="12"/>
      <c r="U8" s="12"/>
      <c r="V8" s="12"/>
      <c r="W8" s="12"/>
      <c r="X8" s="12"/>
      <c r="Y8" s="12"/>
      <c r="Z8" s="12"/>
    </row>
    <row r="9" spans="1:26" ht="30.75" customHeight="1" thickBot="1" x14ac:dyDescent="0.3">
      <c r="A9" s="61"/>
      <c r="B9" s="62"/>
      <c r="C9" s="26"/>
      <c r="D9" s="63" t="s">
        <v>18</v>
      </c>
      <c r="E9" s="64" t="s">
        <v>19</v>
      </c>
      <c r="F9" s="26"/>
      <c r="G9" s="63" t="s">
        <v>18</v>
      </c>
      <c r="H9" s="64" t="s">
        <v>19</v>
      </c>
      <c r="I9" s="26"/>
      <c r="J9" s="63" t="s">
        <v>18</v>
      </c>
      <c r="K9" s="64" t="s">
        <v>19</v>
      </c>
      <c r="L9" s="26"/>
      <c r="M9" s="63" t="s">
        <v>18</v>
      </c>
      <c r="N9" s="64" t="s">
        <v>19</v>
      </c>
      <c r="O9" s="12"/>
      <c r="P9" s="12"/>
      <c r="Q9" s="12"/>
      <c r="R9" s="12"/>
      <c r="S9" s="12"/>
      <c r="T9" s="12"/>
      <c r="U9" s="12"/>
      <c r="V9" s="12"/>
      <c r="W9" s="12"/>
      <c r="X9" s="12"/>
      <c r="Y9" s="12"/>
      <c r="Z9" s="12"/>
    </row>
    <row r="10" spans="1:26" ht="15" customHeight="1" thickBot="1" x14ac:dyDescent="0.3">
      <c r="A10" s="65" t="s">
        <v>20</v>
      </c>
      <c r="B10" s="66" t="s">
        <v>21</v>
      </c>
      <c r="C10" s="26"/>
      <c r="D10" s="67">
        <v>1</v>
      </c>
      <c r="E10" s="68">
        <v>2</v>
      </c>
      <c r="F10" s="26"/>
      <c r="G10" s="67">
        <v>3</v>
      </c>
      <c r="H10" s="68">
        <v>4</v>
      </c>
      <c r="I10" s="26"/>
      <c r="J10" s="67">
        <v>5</v>
      </c>
      <c r="K10" s="68">
        <v>6</v>
      </c>
      <c r="L10" s="26"/>
      <c r="M10" s="67">
        <v>7</v>
      </c>
      <c r="N10" s="68">
        <v>8</v>
      </c>
      <c r="O10" s="12"/>
      <c r="P10" s="12"/>
      <c r="Q10" s="12"/>
      <c r="R10" s="12"/>
      <c r="S10" s="12"/>
      <c r="T10" s="12"/>
      <c r="U10" s="12"/>
      <c r="V10" s="12"/>
      <c r="W10" s="12"/>
      <c r="X10" s="12"/>
      <c r="Y10" s="12"/>
      <c r="Z10" s="12"/>
    </row>
    <row r="11" spans="1:26" ht="28.5" customHeight="1" x14ac:dyDescent="0.25">
      <c r="A11" s="69" t="s">
        <v>22</v>
      </c>
      <c r="B11" s="70"/>
      <c r="C11" s="26"/>
      <c r="D11" s="71" t="str">
        <f>+IF(D76=0," ","НЕРАВНЕНИЕ !")</f>
        <v xml:space="preserve"> </v>
      </c>
      <c r="E11" s="72" t="str">
        <f>+IF(E76=0," ","НЕРАВНЕНИЕ !")</f>
        <v xml:space="preserve"> </v>
      </c>
      <c r="F11" s="73"/>
      <c r="G11" s="71" t="str">
        <f>+IF(G76=0," ","НЕРАВНЕНИЕ !")</f>
        <v xml:space="preserve"> </v>
      </c>
      <c r="H11" s="72" t="str">
        <f>+IF(H76=0," ","НЕРАВНЕНИЕ !")</f>
        <v xml:space="preserve"> </v>
      </c>
      <c r="I11" s="73"/>
      <c r="J11" s="71" t="str">
        <f>+IF(J76=0," ","НЕРАВНЕНИЕ !")</f>
        <v xml:space="preserve"> </v>
      </c>
      <c r="K11" s="72" t="str">
        <f>+IF(K76=0," ","НЕРАВНЕНИЕ !")</f>
        <v xml:space="preserve"> </v>
      </c>
      <c r="L11" s="73"/>
      <c r="M11" s="71" t="str">
        <f>+IF(M76=0," ","НЕРАВНЕНИЕ !")</f>
        <v xml:space="preserve"> </v>
      </c>
      <c r="N11" s="72" t="str">
        <f>+IF(N76=0," ","НЕРАВНЕНИЕ !")</f>
        <v xml:space="preserve"> </v>
      </c>
      <c r="O11" s="12"/>
      <c r="P11" s="12"/>
      <c r="Q11" s="12"/>
      <c r="R11" s="12"/>
      <c r="S11" s="12"/>
      <c r="T11" s="12"/>
      <c r="U11" s="12"/>
      <c r="V11" s="12"/>
      <c r="W11" s="12"/>
      <c r="X11" s="12"/>
      <c r="Y11" s="12"/>
      <c r="Z11" s="12"/>
    </row>
    <row r="12" spans="1:26" ht="15.75" x14ac:dyDescent="0.25">
      <c r="A12" s="74" t="s">
        <v>23</v>
      </c>
      <c r="B12" s="75">
        <v>1061</v>
      </c>
      <c r="C12" s="26"/>
      <c r="D12" s="76"/>
      <c r="E12" s="77"/>
      <c r="F12" s="73"/>
      <c r="G12" s="76"/>
      <c r="H12" s="77"/>
      <c r="I12" s="73"/>
      <c r="J12" s="76"/>
      <c r="K12" s="77"/>
      <c r="L12" s="73"/>
      <c r="M12" s="78">
        <f>+D12+G12+J12</f>
        <v>0</v>
      </c>
      <c r="N12" s="79">
        <f>+E12+H12+K12</f>
        <v>0</v>
      </c>
      <c r="O12" s="12"/>
      <c r="P12" s="12"/>
      <c r="Q12" s="12"/>
      <c r="R12" s="12"/>
      <c r="S12" s="12"/>
      <c r="T12" s="12"/>
      <c r="U12" s="12"/>
      <c r="V12" s="12"/>
      <c r="W12" s="12"/>
      <c r="X12" s="12"/>
      <c r="Y12" s="12"/>
      <c r="Z12" s="12"/>
    </row>
    <row r="13" spans="1:26" ht="15.75" x14ac:dyDescent="0.25">
      <c r="A13" s="80" t="s">
        <v>24</v>
      </c>
      <c r="B13" s="81">
        <v>1062</v>
      </c>
      <c r="C13" s="26"/>
      <c r="D13" s="82"/>
      <c r="E13" s="83"/>
      <c r="F13" s="73"/>
      <c r="G13" s="82"/>
      <c r="H13" s="83"/>
      <c r="I13" s="73"/>
      <c r="J13" s="84"/>
      <c r="K13" s="83"/>
      <c r="L13" s="73"/>
      <c r="M13" s="85">
        <f>+D13+G13+J13</f>
        <v>0</v>
      </c>
      <c r="N13" s="86">
        <f>+E13+H13+K13</f>
        <v>0</v>
      </c>
      <c r="O13" s="12"/>
      <c r="P13" s="12"/>
      <c r="Q13" s="12"/>
      <c r="R13" s="12"/>
      <c r="S13" s="12"/>
      <c r="T13" s="12"/>
      <c r="U13" s="12"/>
      <c r="V13" s="12"/>
      <c r="W13" s="12"/>
      <c r="X13" s="12"/>
      <c r="Y13" s="12"/>
      <c r="Z13" s="12"/>
    </row>
    <row r="14" spans="1:26" ht="15.75" x14ac:dyDescent="0.25">
      <c r="A14" s="87" t="s">
        <v>25</v>
      </c>
      <c r="B14" s="88">
        <v>1060</v>
      </c>
      <c r="C14" s="26"/>
      <c r="D14" s="89">
        <f>+D12+D13</f>
        <v>0</v>
      </c>
      <c r="E14" s="90">
        <f>+E12+E13</f>
        <v>0</v>
      </c>
      <c r="F14" s="73"/>
      <c r="G14" s="89">
        <f>+G12+G13</f>
        <v>0</v>
      </c>
      <c r="H14" s="90">
        <f>+H12+H13</f>
        <v>0</v>
      </c>
      <c r="I14" s="73"/>
      <c r="J14" s="89">
        <f>+J12+J13</f>
        <v>0</v>
      </c>
      <c r="K14" s="90">
        <f>+K12+K13</f>
        <v>0</v>
      </c>
      <c r="L14" s="73"/>
      <c r="M14" s="89">
        <f>+M12+M13</f>
        <v>0</v>
      </c>
      <c r="N14" s="90">
        <f>+N12+N13</f>
        <v>0</v>
      </c>
      <c r="O14" s="12"/>
      <c r="P14" s="12"/>
      <c r="Q14" s="12"/>
      <c r="R14" s="12"/>
      <c r="S14" s="12"/>
      <c r="T14" s="12"/>
      <c r="U14" s="12"/>
      <c r="V14" s="12"/>
      <c r="W14" s="12"/>
      <c r="X14" s="12"/>
      <c r="Y14" s="12"/>
      <c r="Z14" s="12"/>
    </row>
    <row r="15" spans="1:26" ht="30" customHeight="1" x14ac:dyDescent="0.25">
      <c r="A15" s="69" t="s">
        <v>26</v>
      </c>
      <c r="B15" s="70"/>
      <c r="C15" s="26"/>
      <c r="D15" s="71" t="str">
        <f>+IF(D78=0," ","НЕРАВНЕНИЕ !")</f>
        <v xml:space="preserve"> </v>
      </c>
      <c r="E15" s="72" t="str">
        <f>+IF(E78=0," ","НЕРАВНЕНИЕ !")</f>
        <v xml:space="preserve"> </v>
      </c>
      <c r="F15" s="73"/>
      <c r="G15" s="71" t="str">
        <f>+IF(G78=0," ","НЕРАВНЕНИЕ !")</f>
        <v xml:space="preserve"> </v>
      </c>
      <c r="H15" s="72" t="str">
        <f>+IF(H78=0," ","НЕРАВНЕНИЕ !")</f>
        <v xml:space="preserve"> </v>
      </c>
      <c r="I15" s="73"/>
      <c r="J15" s="71" t="str">
        <f>+IF(J78=0," ","НЕРАВНЕНИЕ !")</f>
        <v xml:space="preserve"> </v>
      </c>
      <c r="K15" s="72" t="str">
        <f>+IF(K78=0," ","НЕРАВНЕНИЕ !")</f>
        <v xml:space="preserve"> </v>
      </c>
      <c r="L15" s="73"/>
      <c r="M15" s="71" t="str">
        <f>+IF(M78=0," ","НЕРАВНЕНИЕ !")</f>
        <v xml:space="preserve"> </v>
      </c>
      <c r="N15" s="72" t="str">
        <f>+IF(N78=0," ","НЕРАВНЕНИЕ !")</f>
        <v xml:space="preserve"> </v>
      </c>
      <c r="O15" s="12"/>
      <c r="P15" s="12"/>
      <c r="Q15" s="12"/>
      <c r="R15" s="12"/>
      <c r="S15" s="12"/>
      <c r="T15" s="12"/>
      <c r="U15" s="12"/>
      <c r="V15" s="12"/>
      <c r="W15" s="12"/>
      <c r="X15" s="12"/>
      <c r="Y15" s="12"/>
      <c r="Z15" s="12"/>
    </row>
    <row r="16" spans="1:26" ht="15.75" x14ac:dyDescent="0.25">
      <c r="A16" s="91" t="s">
        <v>27</v>
      </c>
      <c r="B16" s="75">
        <v>1071</v>
      </c>
      <c r="C16" s="26"/>
      <c r="D16" s="92">
        <v>30148093.75</v>
      </c>
      <c r="E16" s="77">
        <v>31238551.109999999</v>
      </c>
      <c r="F16" s="73"/>
      <c r="G16" s="92"/>
      <c r="H16" s="77"/>
      <c r="I16" s="73"/>
      <c r="J16" s="92"/>
      <c r="K16" s="77"/>
      <c r="L16" s="73"/>
      <c r="M16" s="78">
        <f t="shared" ref="M16:N21" si="0">+D16+G16+J16</f>
        <v>30148093.75</v>
      </c>
      <c r="N16" s="79">
        <f t="shared" si="0"/>
        <v>31238551.109999999</v>
      </c>
      <c r="O16" s="12"/>
      <c r="P16" s="12"/>
      <c r="Q16" s="12"/>
      <c r="R16" s="12"/>
      <c r="S16" s="12"/>
      <c r="T16" s="12"/>
      <c r="U16" s="12"/>
      <c r="V16" s="12"/>
      <c r="W16" s="12"/>
      <c r="X16" s="12"/>
      <c r="Y16" s="12"/>
      <c r="Z16" s="12"/>
    </row>
    <row r="17" spans="1:26" ht="15.75" x14ac:dyDescent="0.25">
      <c r="A17" s="93" t="s">
        <v>28</v>
      </c>
      <c r="B17" s="94">
        <v>1072</v>
      </c>
      <c r="C17" s="26"/>
      <c r="D17" s="95">
        <v>2771.5</v>
      </c>
      <c r="E17" s="96">
        <v>2771.5</v>
      </c>
      <c r="F17" s="73"/>
      <c r="G17" s="95"/>
      <c r="H17" s="96"/>
      <c r="I17" s="73"/>
      <c r="J17" s="95"/>
      <c r="K17" s="96"/>
      <c r="L17" s="73"/>
      <c r="M17" s="97">
        <f t="shared" si="0"/>
        <v>2771.5</v>
      </c>
      <c r="N17" s="98">
        <f t="shared" si="0"/>
        <v>2771.5</v>
      </c>
      <c r="O17" s="12"/>
      <c r="P17" s="12"/>
      <c r="Q17" s="12"/>
      <c r="R17" s="12"/>
      <c r="S17" s="12"/>
      <c r="T17" s="12"/>
      <c r="U17" s="12"/>
      <c r="V17" s="12"/>
      <c r="W17" s="12"/>
      <c r="X17" s="12"/>
      <c r="Y17" s="12"/>
      <c r="Z17" s="12"/>
    </row>
    <row r="18" spans="1:26" ht="15.75" x14ac:dyDescent="0.25">
      <c r="A18" s="93" t="s">
        <v>29</v>
      </c>
      <c r="B18" s="94">
        <v>1073</v>
      </c>
      <c r="C18" s="26"/>
      <c r="D18" s="95"/>
      <c r="E18" s="96"/>
      <c r="F18" s="73"/>
      <c r="G18" s="95"/>
      <c r="H18" s="96"/>
      <c r="I18" s="73"/>
      <c r="J18" s="95"/>
      <c r="K18" s="96"/>
      <c r="L18" s="73"/>
      <c r="M18" s="97">
        <f t="shared" si="0"/>
        <v>0</v>
      </c>
      <c r="N18" s="98">
        <f t="shared" si="0"/>
        <v>0</v>
      </c>
      <c r="O18" s="12"/>
      <c r="P18" s="12"/>
      <c r="Q18" s="12"/>
      <c r="R18" s="12"/>
      <c r="S18" s="12"/>
      <c r="T18" s="12"/>
      <c r="U18" s="12"/>
      <c r="V18" s="12"/>
      <c r="W18" s="12"/>
      <c r="X18" s="12"/>
      <c r="Y18" s="12"/>
      <c r="Z18" s="12"/>
    </row>
    <row r="19" spans="1:26" ht="15.75" x14ac:dyDescent="0.25">
      <c r="A19" s="93" t="s">
        <v>30</v>
      </c>
      <c r="B19" s="94">
        <v>1074</v>
      </c>
      <c r="C19" s="26"/>
      <c r="D19" s="95"/>
      <c r="E19" s="96"/>
      <c r="F19" s="73"/>
      <c r="G19" s="95"/>
      <c r="H19" s="96"/>
      <c r="I19" s="73"/>
      <c r="J19" s="95"/>
      <c r="K19" s="96"/>
      <c r="L19" s="73"/>
      <c r="M19" s="97">
        <f t="shared" si="0"/>
        <v>0</v>
      </c>
      <c r="N19" s="98">
        <f t="shared" si="0"/>
        <v>0</v>
      </c>
      <c r="O19" s="12"/>
      <c r="P19" s="12"/>
      <c r="Q19" s="12"/>
      <c r="R19" s="12"/>
      <c r="S19" s="12"/>
      <c r="T19" s="12"/>
      <c r="U19" s="12"/>
      <c r="V19" s="12"/>
      <c r="W19" s="12"/>
      <c r="X19" s="12"/>
      <c r="Y19" s="12"/>
      <c r="Z19" s="12"/>
    </row>
    <row r="20" spans="1:26" ht="15.75" x14ac:dyDescent="0.25">
      <c r="A20" s="93" t="s">
        <v>31</v>
      </c>
      <c r="B20" s="94">
        <v>1075</v>
      </c>
      <c r="C20" s="26"/>
      <c r="D20" s="99">
        <v>0</v>
      </c>
      <c r="E20" s="100">
        <v>0</v>
      </c>
      <c r="F20" s="73"/>
      <c r="G20" s="99">
        <v>0</v>
      </c>
      <c r="H20" s="100">
        <v>0</v>
      </c>
      <c r="I20" s="73"/>
      <c r="J20" s="99">
        <v>0</v>
      </c>
      <c r="K20" s="100">
        <v>0</v>
      </c>
      <c r="L20" s="73"/>
      <c r="M20" s="97">
        <f t="shared" si="0"/>
        <v>0</v>
      </c>
      <c r="N20" s="98">
        <f t="shared" si="0"/>
        <v>0</v>
      </c>
      <c r="O20" s="12"/>
      <c r="P20" s="12"/>
      <c r="Q20" s="12"/>
      <c r="R20" s="12"/>
      <c r="S20" s="12"/>
      <c r="T20" s="12"/>
      <c r="U20" s="12"/>
      <c r="V20" s="12"/>
      <c r="W20" s="12"/>
      <c r="X20" s="12"/>
      <c r="Y20" s="12"/>
      <c r="Z20" s="12"/>
    </row>
    <row r="21" spans="1:26" ht="15.75" x14ac:dyDescent="0.25">
      <c r="A21" s="80" t="s">
        <v>32</v>
      </c>
      <c r="B21" s="81">
        <v>1076</v>
      </c>
      <c r="C21" s="26"/>
      <c r="D21" s="84">
        <v>2306.9499999999998</v>
      </c>
      <c r="E21" s="83">
        <v>1538032.59</v>
      </c>
      <c r="F21" s="73"/>
      <c r="G21" s="84"/>
      <c r="H21" s="83"/>
      <c r="I21" s="73"/>
      <c r="J21" s="84"/>
      <c r="K21" s="83"/>
      <c r="L21" s="73"/>
      <c r="M21" s="85">
        <f t="shared" si="0"/>
        <v>2306.9499999999998</v>
      </c>
      <c r="N21" s="86">
        <f t="shared" si="0"/>
        <v>1538032.59</v>
      </c>
      <c r="O21" s="12"/>
      <c r="P21" s="12"/>
      <c r="Q21" s="12"/>
      <c r="R21" s="12"/>
      <c r="S21" s="12"/>
      <c r="T21" s="12"/>
      <c r="U21" s="12"/>
      <c r="V21" s="12"/>
      <c r="W21" s="12"/>
      <c r="X21" s="12"/>
      <c r="Y21" s="12"/>
      <c r="Z21" s="12"/>
    </row>
    <row r="22" spans="1:26" ht="15.75" x14ac:dyDescent="0.25">
      <c r="A22" s="87" t="s">
        <v>33</v>
      </c>
      <c r="B22" s="88">
        <v>1070</v>
      </c>
      <c r="C22" s="26"/>
      <c r="D22" s="89">
        <f>+D16+D17+D18+D19+D20+D21</f>
        <v>30153172.199999999</v>
      </c>
      <c r="E22" s="90">
        <f>+E16+E17+E18+E19+E20+E21</f>
        <v>32779355.199999999</v>
      </c>
      <c r="F22" s="73"/>
      <c r="G22" s="89">
        <f>+G16+G17+G18+G19+G20+G21</f>
        <v>0</v>
      </c>
      <c r="H22" s="90">
        <f>+H16+H17+H18+H19+H20+H21</f>
        <v>0</v>
      </c>
      <c r="I22" s="73"/>
      <c r="J22" s="89">
        <f>+J16+J17+J18+J19+J20+J21</f>
        <v>0</v>
      </c>
      <c r="K22" s="90">
        <f>+K16+K17+K18+K19+K20+K21</f>
        <v>0</v>
      </c>
      <c r="L22" s="73"/>
      <c r="M22" s="89">
        <f>+M16+M17+M18+M19+M20+M21</f>
        <v>30153172.199999999</v>
      </c>
      <c r="N22" s="90">
        <f>+N16+N17+N18+N19+N20+N21</f>
        <v>32779355.199999999</v>
      </c>
      <c r="O22" s="12"/>
      <c r="P22" s="12"/>
      <c r="Q22" s="12"/>
      <c r="R22" s="12"/>
      <c r="S22" s="12"/>
      <c r="T22" s="12"/>
      <c r="U22" s="12"/>
      <c r="V22" s="12"/>
      <c r="W22" s="12"/>
      <c r="X22" s="12"/>
      <c r="Y22" s="12"/>
      <c r="Z22" s="12"/>
    </row>
    <row r="23" spans="1:26" ht="29.25" customHeight="1" x14ac:dyDescent="0.25">
      <c r="A23" s="69" t="s">
        <v>34</v>
      </c>
      <c r="B23" s="70"/>
      <c r="C23" s="26"/>
      <c r="D23" s="71" t="str">
        <f>+IF(D80=0," ","НЕРАВНЕНИЕ !")</f>
        <v xml:space="preserve"> </v>
      </c>
      <c r="E23" s="72" t="str">
        <f>+IF(E80=0," ","НЕРАВНЕНИЕ !")</f>
        <v xml:space="preserve"> </v>
      </c>
      <c r="F23" s="73"/>
      <c r="G23" s="71" t="str">
        <f>+IF(G80=0," ","НЕРАВНЕНИЕ !")</f>
        <v xml:space="preserve"> </v>
      </c>
      <c r="H23" s="72" t="str">
        <f>+IF(H80=0," ","НЕРАВНЕНИЕ !")</f>
        <v xml:space="preserve"> </v>
      </c>
      <c r="I23" s="73"/>
      <c r="J23" s="71" t="str">
        <f>+IF(J80=0," ","НЕРАВНЕНИЕ !")</f>
        <v xml:space="preserve"> </v>
      </c>
      <c r="K23" s="72" t="str">
        <f>+IF(K80=0," ","НЕРАВНЕНИЕ !")</f>
        <v xml:space="preserve"> </v>
      </c>
      <c r="L23" s="73"/>
      <c r="M23" s="71" t="str">
        <f>+IF(M80=0," ","НЕРАВНЕНИЕ !")</f>
        <v xml:space="preserve"> </v>
      </c>
      <c r="N23" s="72" t="str">
        <f>+IF(N80=0," ","НЕРАВНЕНИЕ !")</f>
        <v xml:space="preserve"> </v>
      </c>
      <c r="O23" s="12"/>
      <c r="P23" s="12"/>
      <c r="Q23" s="12"/>
      <c r="R23" s="12"/>
      <c r="S23" s="12"/>
      <c r="T23" s="12"/>
      <c r="U23" s="12"/>
      <c r="V23" s="12"/>
      <c r="W23" s="12"/>
      <c r="X23" s="12"/>
      <c r="Y23" s="12"/>
      <c r="Z23" s="12"/>
    </row>
    <row r="24" spans="1:26" ht="15.75" x14ac:dyDescent="0.25">
      <c r="A24" s="91" t="s">
        <v>27</v>
      </c>
      <c r="B24" s="75">
        <v>1081</v>
      </c>
      <c r="C24" s="26"/>
      <c r="D24" s="92"/>
      <c r="E24" s="101"/>
      <c r="F24" s="73"/>
      <c r="G24" s="92"/>
      <c r="H24" s="101"/>
      <c r="I24" s="73"/>
      <c r="J24" s="92"/>
      <c r="K24" s="101"/>
      <c r="L24" s="73"/>
      <c r="M24" s="78">
        <f t="shared" ref="M24:N29" si="1">+D24+G24+J24</f>
        <v>0</v>
      </c>
      <c r="N24" s="79">
        <f t="shared" si="1"/>
        <v>0</v>
      </c>
      <c r="O24" s="12"/>
      <c r="P24" s="12"/>
      <c r="Q24" s="12"/>
      <c r="R24" s="12"/>
      <c r="S24" s="12"/>
      <c r="T24" s="12"/>
      <c r="U24" s="12"/>
      <c r="V24" s="12"/>
      <c r="W24" s="12"/>
      <c r="X24" s="12"/>
      <c r="Y24" s="12"/>
      <c r="Z24" s="12"/>
    </row>
    <row r="25" spans="1:26" ht="15.75" x14ac:dyDescent="0.25">
      <c r="A25" s="93" t="s">
        <v>28</v>
      </c>
      <c r="B25" s="94">
        <v>1082</v>
      </c>
      <c r="C25" s="26"/>
      <c r="D25" s="95"/>
      <c r="E25" s="102"/>
      <c r="F25" s="73"/>
      <c r="G25" s="95"/>
      <c r="H25" s="102"/>
      <c r="I25" s="73"/>
      <c r="J25" s="95"/>
      <c r="K25" s="102"/>
      <c r="L25" s="73"/>
      <c r="M25" s="97">
        <f t="shared" si="1"/>
        <v>0</v>
      </c>
      <c r="N25" s="98">
        <f t="shared" si="1"/>
        <v>0</v>
      </c>
      <c r="O25" s="12"/>
      <c r="P25" s="12"/>
      <c r="Q25" s="12"/>
      <c r="R25" s="12"/>
      <c r="S25" s="12"/>
      <c r="T25" s="12"/>
      <c r="U25" s="12"/>
      <c r="V25" s="12"/>
      <c r="W25" s="12"/>
      <c r="X25" s="12"/>
      <c r="Y25" s="12"/>
      <c r="Z25" s="12"/>
    </row>
    <row r="26" spans="1:26" ht="15.75" x14ac:dyDescent="0.25">
      <c r="A26" s="93" t="s">
        <v>29</v>
      </c>
      <c r="B26" s="94">
        <v>1083</v>
      </c>
      <c r="C26" s="26"/>
      <c r="D26" s="95"/>
      <c r="E26" s="102"/>
      <c r="F26" s="73"/>
      <c r="G26" s="95"/>
      <c r="H26" s="102"/>
      <c r="I26" s="73"/>
      <c r="J26" s="95"/>
      <c r="K26" s="102"/>
      <c r="L26" s="73"/>
      <c r="M26" s="97">
        <f t="shared" si="1"/>
        <v>0</v>
      </c>
      <c r="N26" s="98">
        <f t="shared" si="1"/>
        <v>0</v>
      </c>
      <c r="O26" s="12"/>
      <c r="P26" s="12"/>
      <c r="Q26" s="12"/>
      <c r="R26" s="12"/>
      <c r="S26" s="12"/>
      <c r="T26" s="12"/>
      <c r="U26" s="12"/>
      <c r="V26" s="12"/>
      <c r="W26" s="12"/>
      <c r="X26" s="12"/>
      <c r="Y26" s="12"/>
      <c r="Z26" s="12"/>
    </row>
    <row r="27" spans="1:26" ht="15.75" x14ac:dyDescent="0.25">
      <c r="A27" s="93" t="s">
        <v>30</v>
      </c>
      <c r="B27" s="94">
        <v>1084</v>
      </c>
      <c r="C27" s="26"/>
      <c r="D27" s="95"/>
      <c r="E27" s="102"/>
      <c r="F27" s="73"/>
      <c r="G27" s="95"/>
      <c r="H27" s="102"/>
      <c r="I27" s="73"/>
      <c r="J27" s="95"/>
      <c r="K27" s="102"/>
      <c r="L27" s="73"/>
      <c r="M27" s="97">
        <f t="shared" si="1"/>
        <v>0</v>
      </c>
      <c r="N27" s="98">
        <f t="shared" si="1"/>
        <v>0</v>
      </c>
      <c r="O27" s="12"/>
      <c r="P27" s="12"/>
      <c r="Q27" s="12"/>
      <c r="R27" s="12"/>
      <c r="S27" s="12"/>
      <c r="T27" s="12"/>
      <c r="U27" s="12"/>
      <c r="V27" s="12"/>
      <c r="W27" s="12"/>
      <c r="X27" s="12"/>
      <c r="Y27" s="12"/>
      <c r="Z27" s="12"/>
    </row>
    <row r="28" spans="1:26" ht="15.75" x14ac:dyDescent="0.25">
      <c r="A28" s="93" t="s">
        <v>31</v>
      </c>
      <c r="B28" s="94">
        <v>1085</v>
      </c>
      <c r="C28" s="26"/>
      <c r="D28" s="99">
        <v>0</v>
      </c>
      <c r="E28" s="100">
        <v>0</v>
      </c>
      <c r="F28" s="73"/>
      <c r="G28" s="99">
        <v>0</v>
      </c>
      <c r="H28" s="100">
        <v>0</v>
      </c>
      <c r="I28" s="73"/>
      <c r="J28" s="99">
        <v>0</v>
      </c>
      <c r="K28" s="100">
        <v>0</v>
      </c>
      <c r="L28" s="73"/>
      <c r="M28" s="97">
        <f t="shared" si="1"/>
        <v>0</v>
      </c>
      <c r="N28" s="98">
        <f t="shared" si="1"/>
        <v>0</v>
      </c>
      <c r="O28" s="12"/>
      <c r="P28" s="12"/>
      <c r="Q28" s="12"/>
      <c r="R28" s="12"/>
      <c r="S28" s="12"/>
      <c r="T28" s="12"/>
      <c r="U28" s="12"/>
      <c r="V28" s="12"/>
      <c r="W28" s="12"/>
      <c r="X28" s="12"/>
      <c r="Y28" s="12"/>
      <c r="Z28" s="12"/>
    </row>
    <row r="29" spans="1:26" ht="15.75" x14ac:dyDescent="0.25">
      <c r="A29" s="80" t="s">
        <v>32</v>
      </c>
      <c r="B29" s="81">
        <v>1086</v>
      </c>
      <c r="C29" s="26"/>
      <c r="D29" s="95">
        <v>1170061.25</v>
      </c>
      <c r="E29" s="103">
        <v>1114632.1000000001</v>
      </c>
      <c r="F29" s="73"/>
      <c r="G29" s="95"/>
      <c r="H29" s="103"/>
      <c r="I29" s="73"/>
      <c r="J29" s="95"/>
      <c r="K29" s="103"/>
      <c r="L29" s="73"/>
      <c r="M29" s="85">
        <f t="shared" si="1"/>
        <v>1170061.25</v>
      </c>
      <c r="N29" s="86">
        <f t="shared" si="1"/>
        <v>1114632.1000000001</v>
      </c>
      <c r="O29" s="12"/>
      <c r="P29" s="12"/>
      <c r="Q29" s="12"/>
      <c r="R29" s="12"/>
      <c r="S29" s="12"/>
      <c r="T29" s="12"/>
      <c r="U29" s="12"/>
      <c r="V29" s="12"/>
      <c r="W29" s="12"/>
      <c r="X29" s="12"/>
      <c r="Y29" s="12"/>
      <c r="Z29" s="12"/>
    </row>
    <row r="30" spans="1:26" ht="15.75" x14ac:dyDescent="0.25">
      <c r="A30" s="87" t="s">
        <v>35</v>
      </c>
      <c r="B30" s="88">
        <v>1080</v>
      </c>
      <c r="C30" s="26"/>
      <c r="D30" s="89">
        <f>+D24+D25+D26+D27+D28+D29</f>
        <v>1170061.25</v>
      </c>
      <c r="E30" s="90">
        <f>+E24+E25+E26+E27+E28+E29</f>
        <v>1114632.1000000001</v>
      </c>
      <c r="F30" s="73"/>
      <c r="G30" s="89">
        <f>+G24+G25+G26+G27+G28+G29</f>
        <v>0</v>
      </c>
      <c r="H30" s="90">
        <f>+H24+H25+H26+H27+H28+H29</f>
        <v>0</v>
      </c>
      <c r="I30" s="73"/>
      <c r="J30" s="89">
        <f>+J24+J25+J26+J27+J28+J29</f>
        <v>0</v>
      </c>
      <c r="K30" s="90">
        <f>+K24+K25+K26+K27+K28+K29</f>
        <v>0</v>
      </c>
      <c r="L30" s="73"/>
      <c r="M30" s="89">
        <f>+M24+M25+M26+M27+M28+M29</f>
        <v>1170061.25</v>
      </c>
      <c r="N30" s="90">
        <f>+N24+N25+N26+N27+N28+N29</f>
        <v>1114632.1000000001</v>
      </c>
      <c r="O30" s="12"/>
      <c r="P30" s="12"/>
      <c r="Q30" s="12"/>
      <c r="R30" s="12"/>
      <c r="S30" s="12"/>
      <c r="T30" s="12"/>
      <c r="U30" s="12"/>
      <c r="V30" s="12"/>
      <c r="W30" s="12"/>
      <c r="X30" s="12"/>
      <c r="Y30" s="12"/>
      <c r="Z30" s="12"/>
    </row>
    <row r="31" spans="1:26" ht="3" customHeight="1" x14ac:dyDescent="0.25">
      <c r="A31" s="104"/>
      <c r="B31" s="105"/>
      <c r="C31" s="26"/>
      <c r="D31" s="106"/>
      <c r="E31" s="107"/>
      <c r="F31" s="73"/>
      <c r="G31" s="106"/>
      <c r="H31" s="107"/>
      <c r="I31" s="73"/>
      <c r="J31" s="106"/>
      <c r="K31" s="107"/>
      <c r="L31" s="73"/>
      <c r="M31" s="106"/>
      <c r="N31" s="107"/>
      <c r="O31" s="12"/>
      <c r="P31" s="12"/>
      <c r="Q31" s="12"/>
      <c r="R31" s="12"/>
      <c r="S31" s="12"/>
      <c r="T31" s="12"/>
      <c r="U31" s="12"/>
      <c r="V31" s="12"/>
      <c r="W31" s="12"/>
      <c r="X31" s="12"/>
      <c r="Y31" s="12"/>
      <c r="Z31" s="12"/>
    </row>
    <row r="32" spans="1:26" ht="16.5" thickBot="1" x14ac:dyDescent="0.3">
      <c r="A32" s="108" t="s">
        <v>36</v>
      </c>
      <c r="B32" s="109">
        <v>1200</v>
      </c>
      <c r="C32" s="26"/>
      <c r="D32" s="110">
        <f>+D14+D22+D30</f>
        <v>31323233.449999999</v>
      </c>
      <c r="E32" s="111">
        <f>+E14+E22+E30</f>
        <v>33893987.299999997</v>
      </c>
      <c r="F32" s="73"/>
      <c r="G32" s="110">
        <f>+G14+G22+G30</f>
        <v>0</v>
      </c>
      <c r="H32" s="111">
        <f>+H14+H22+H30</f>
        <v>0</v>
      </c>
      <c r="I32" s="73"/>
      <c r="J32" s="110">
        <f>+J14+J22+J30</f>
        <v>0</v>
      </c>
      <c r="K32" s="111">
        <f>+K14+K22+K30</f>
        <v>0</v>
      </c>
      <c r="L32" s="73"/>
      <c r="M32" s="110">
        <f>+M14+M22+M30</f>
        <v>31323233.449999999</v>
      </c>
      <c r="N32" s="111">
        <f>+N14+N22+N30</f>
        <v>33893987.299999997</v>
      </c>
      <c r="O32" s="12"/>
      <c r="P32" s="12"/>
      <c r="Q32" s="12"/>
      <c r="R32" s="12"/>
      <c r="S32" s="12"/>
      <c r="T32" s="12"/>
      <c r="U32" s="12"/>
      <c r="V32" s="12"/>
      <c r="W32" s="12"/>
      <c r="X32" s="12"/>
      <c r="Y32" s="12"/>
      <c r="Z32" s="12"/>
    </row>
    <row r="33" spans="1:26" ht="15.75" customHeight="1" thickTop="1" x14ac:dyDescent="0.3">
      <c r="A33" s="112"/>
      <c r="B33" s="113"/>
      <c r="C33" s="45"/>
      <c r="D33" s="114"/>
      <c r="E33" s="114"/>
      <c r="F33" s="115"/>
      <c r="G33" s="114"/>
      <c r="H33" s="114"/>
      <c r="I33" s="115"/>
      <c r="J33" s="114"/>
      <c r="K33" s="114"/>
      <c r="L33" s="115"/>
      <c r="M33" s="114"/>
      <c r="N33" s="114"/>
      <c r="O33" s="12"/>
      <c r="P33" s="12"/>
      <c r="Q33" s="12"/>
      <c r="R33" s="12"/>
      <c r="S33" s="12"/>
      <c r="T33" s="12"/>
      <c r="U33" s="12"/>
      <c r="V33" s="12"/>
      <c r="W33" s="12"/>
      <c r="X33" s="12"/>
      <c r="Y33" s="12"/>
      <c r="Z33" s="12"/>
    </row>
    <row r="34" spans="1:26" ht="3.75" customHeight="1" thickBot="1" x14ac:dyDescent="0.35">
      <c r="A34" s="112"/>
      <c r="B34" s="113"/>
      <c r="C34" s="26"/>
      <c r="D34" s="114"/>
      <c r="E34" s="114"/>
      <c r="F34" s="73"/>
      <c r="G34" s="114"/>
      <c r="H34" s="114"/>
      <c r="I34" s="73"/>
      <c r="J34" s="114"/>
      <c r="K34" s="114"/>
      <c r="L34" s="73"/>
      <c r="M34" s="114"/>
      <c r="N34" s="114"/>
      <c r="O34" s="12"/>
      <c r="P34" s="12"/>
      <c r="Q34" s="12"/>
      <c r="R34" s="12"/>
      <c r="S34" s="12"/>
      <c r="T34" s="12"/>
      <c r="U34" s="12"/>
      <c r="V34" s="12"/>
      <c r="W34" s="12"/>
      <c r="X34" s="12"/>
      <c r="Y34" s="12"/>
      <c r="Z34" s="12"/>
    </row>
    <row r="35" spans="1:26" ht="13.5" customHeight="1" thickTop="1" x14ac:dyDescent="0.25">
      <c r="A35" s="116"/>
      <c r="B35" s="117" t="s">
        <v>8</v>
      </c>
      <c r="C35" s="45"/>
      <c r="D35" s="46" t="s">
        <v>9</v>
      </c>
      <c r="E35" s="47"/>
      <c r="F35" s="115"/>
      <c r="G35" s="48" t="s">
        <v>10</v>
      </c>
      <c r="H35" s="47"/>
      <c r="I35" s="115"/>
      <c r="J35" s="46" t="s">
        <v>11</v>
      </c>
      <c r="K35" s="49"/>
      <c r="L35" s="115"/>
      <c r="M35" s="118" t="s">
        <v>12</v>
      </c>
      <c r="N35" s="119"/>
      <c r="O35" s="12"/>
      <c r="P35" s="12"/>
      <c r="Q35" s="12"/>
      <c r="R35" s="12"/>
      <c r="S35" s="12"/>
      <c r="T35" s="12"/>
      <c r="U35" s="12"/>
      <c r="V35" s="12"/>
      <c r="W35" s="12"/>
      <c r="X35" s="12"/>
      <c r="Y35" s="12"/>
      <c r="Z35" s="12"/>
    </row>
    <row r="36" spans="1:26" ht="12" customHeight="1" thickBot="1" x14ac:dyDescent="0.3">
      <c r="A36" s="120" t="s">
        <v>37</v>
      </c>
      <c r="B36" s="121"/>
      <c r="C36" s="45"/>
      <c r="D36" s="54" t="s">
        <v>14</v>
      </c>
      <c r="E36" s="55"/>
      <c r="F36" s="115"/>
      <c r="G36" s="56" t="s">
        <v>15</v>
      </c>
      <c r="H36" s="55"/>
      <c r="I36" s="115" t="s">
        <v>16</v>
      </c>
      <c r="J36" s="57" t="s">
        <v>17</v>
      </c>
      <c r="K36" s="58"/>
      <c r="L36" s="115"/>
      <c r="M36" s="122"/>
      <c r="N36" s="123"/>
      <c r="O36" s="12"/>
      <c r="P36" s="12"/>
      <c r="Q36" s="12"/>
      <c r="R36" s="12"/>
      <c r="S36" s="12"/>
      <c r="T36" s="12"/>
      <c r="U36" s="12"/>
      <c r="V36" s="12"/>
      <c r="W36" s="12"/>
      <c r="X36" s="12"/>
      <c r="Y36" s="12"/>
      <c r="Z36" s="12"/>
    </row>
    <row r="37" spans="1:26" ht="28.5" customHeight="1" thickBot="1" x14ac:dyDescent="0.3">
      <c r="A37" s="124" t="s">
        <v>38</v>
      </c>
      <c r="B37" s="125"/>
      <c r="C37" s="26"/>
      <c r="D37" s="126" t="s">
        <v>18</v>
      </c>
      <c r="E37" s="127" t="s">
        <v>19</v>
      </c>
      <c r="F37" s="73"/>
      <c r="G37" s="126" t="s">
        <v>18</v>
      </c>
      <c r="H37" s="127" t="s">
        <v>19</v>
      </c>
      <c r="I37" s="73"/>
      <c r="J37" s="126" t="s">
        <v>18</v>
      </c>
      <c r="K37" s="127" t="s">
        <v>19</v>
      </c>
      <c r="L37" s="73"/>
      <c r="M37" s="126" t="s">
        <v>18</v>
      </c>
      <c r="N37" s="127" t="s">
        <v>19</v>
      </c>
      <c r="O37" s="12"/>
      <c r="P37" s="12"/>
      <c r="Q37" s="12"/>
      <c r="R37" s="12"/>
      <c r="S37" s="12"/>
      <c r="T37" s="12"/>
      <c r="U37" s="12"/>
      <c r="V37" s="12"/>
      <c r="W37" s="12"/>
      <c r="X37" s="12"/>
      <c r="Y37" s="12"/>
      <c r="Z37" s="12"/>
    </row>
    <row r="38" spans="1:26" ht="15" customHeight="1" thickBot="1" x14ac:dyDescent="0.3">
      <c r="A38" s="128" t="s">
        <v>20</v>
      </c>
      <c r="B38" s="129" t="s">
        <v>21</v>
      </c>
      <c r="C38" s="26"/>
      <c r="D38" s="130">
        <v>1</v>
      </c>
      <c r="E38" s="131">
        <v>2</v>
      </c>
      <c r="F38" s="132"/>
      <c r="G38" s="130">
        <v>3</v>
      </c>
      <c r="H38" s="131">
        <v>4</v>
      </c>
      <c r="I38" s="132"/>
      <c r="J38" s="130">
        <v>5</v>
      </c>
      <c r="K38" s="131">
        <v>6</v>
      </c>
      <c r="L38" s="132"/>
      <c r="M38" s="130">
        <v>7</v>
      </c>
      <c r="N38" s="131">
        <v>8</v>
      </c>
      <c r="O38" s="12"/>
      <c r="P38" s="12"/>
      <c r="Q38" s="12"/>
      <c r="R38" s="12"/>
      <c r="S38" s="12"/>
      <c r="T38" s="12"/>
      <c r="U38" s="12"/>
      <c r="V38" s="12"/>
      <c r="W38" s="12"/>
      <c r="X38" s="12"/>
      <c r="Y38" s="12"/>
      <c r="Z38" s="12"/>
    </row>
    <row r="39" spans="1:26" ht="14.25" customHeight="1" x14ac:dyDescent="0.25">
      <c r="A39" s="133"/>
      <c r="B39" s="134"/>
      <c r="C39" s="26"/>
      <c r="D39" s="71" t="str">
        <f>+IF(D82=0," ","НЕРАВНЕНИЕ !")</f>
        <v xml:space="preserve"> </v>
      </c>
      <c r="E39" s="135" t="str">
        <f>+IF(E82=0," ","НЕРАВНЕНИЕ !")</f>
        <v xml:space="preserve"> </v>
      </c>
      <c r="F39" s="73"/>
      <c r="G39" s="71" t="str">
        <f>+IF(G82=0," ","НЕРАВНЕНИЕ !")</f>
        <v xml:space="preserve"> </v>
      </c>
      <c r="H39" s="135" t="str">
        <f>+IF(H82=0," ","НЕРАВНЕНИЕ !")</f>
        <v xml:space="preserve"> </v>
      </c>
      <c r="I39" s="73"/>
      <c r="J39" s="71" t="str">
        <f>+IF(J82=0," ","НЕРАВНЕНИЕ !")</f>
        <v xml:space="preserve"> </v>
      </c>
      <c r="K39" s="135" t="str">
        <f>+IF(K82=0," ","НЕРАВНЕНИЕ !")</f>
        <v xml:space="preserve"> </v>
      </c>
      <c r="L39" s="73"/>
      <c r="M39" s="71" t="str">
        <f>+IF(M82=0," ","НЕРАВНЕНИЕ !")</f>
        <v xml:space="preserve"> </v>
      </c>
      <c r="N39" s="135" t="str">
        <f>+IF(N82=0," ","НЕРАВНЕНИЕ !")</f>
        <v xml:space="preserve"> </v>
      </c>
      <c r="O39" s="12"/>
      <c r="P39" s="12"/>
      <c r="Q39" s="12"/>
      <c r="R39" s="12"/>
      <c r="S39" s="12"/>
      <c r="T39" s="12"/>
      <c r="U39" s="12"/>
      <c r="V39" s="12"/>
      <c r="W39" s="12"/>
      <c r="X39" s="12"/>
      <c r="Y39" s="12"/>
      <c r="Z39" s="12"/>
    </row>
    <row r="40" spans="1:26" ht="30" customHeight="1" x14ac:dyDescent="0.25">
      <c r="A40" s="136" t="s">
        <v>39</v>
      </c>
      <c r="B40" s="134"/>
      <c r="C40" s="26"/>
      <c r="D40" s="137"/>
      <c r="E40" s="138"/>
      <c r="F40" s="73"/>
      <c r="G40" s="137"/>
      <c r="H40" s="138"/>
      <c r="I40" s="73"/>
      <c r="J40" s="137"/>
      <c r="K40" s="138"/>
      <c r="L40" s="73"/>
      <c r="M40" s="137"/>
      <c r="N40" s="138"/>
      <c r="O40" s="12"/>
      <c r="P40" s="12"/>
      <c r="Q40" s="12"/>
      <c r="R40" s="12"/>
      <c r="S40" s="12"/>
      <c r="T40" s="12"/>
      <c r="U40" s="12"/>
      <c r="V40" s="12"/>
      <c r="W40" s="12"/>
      <c r="X40" s="12"/>
      <c r="Y40" s="12"/>
      <c r="Z40" s="12"/>
    </row>
    <row r="41" spans="1:26" ht="15.75" x14ac:dyDescent="0.25">
      <c r="A41" s="139" t="s">
        <v>40</v>
      </c>
      <c r="B41" s="140">
        <v>1511</v>
      </c>
      <c r="C41" s="26"/>
      <c r="D41" s="92"/>
      <c r="E41" s="141"/>
      <c r="F41" s="73"/>
      <c r="G41" s="142">
        <v>0</v>
      </c>
      <c r="H41" s="143">
        <v>0</v>
      </c>
      <c r="I41" s="73"/>
      <c r="J41" s="142">
        <v>0</v>
      </c>
      <c r="K41" s="143">
        <v>0</v>
      </c>
      <c r="L41" s="73"/>
      <c r="M41" s="78">
        <f t="shared" ref="M41:N46" si="2">+D41+G41+J41</f>
        <v>0</v>
      </c>
      <c r="N41" s="144">
        <f t="shared" si="2"/>
        <v>0</v>
      </c>
      <c r="O41" s="12"/>
      <c r="P41" s="12"/>
      <c r="Q41" s="12"/>
      <c r="R41" s="12"/>
      <c r="S41" s="12"/>
      <c r="T41" s="12"/>
      <c r="U41" s="12"/>
      <c r="V41" s="12"/>
      <c r="W41" s="12"/>
      <c r="X41" s="12"/>
      <c r="Y41" s="12"/>
      <c r="Z41" s="12"/>
    </row>
    <row r="42" spans="1:26" ht="15.75" x14ac:dyDescent="0.25">
      <c r="A42" s="145" t="s">
        <v>41</v>
      </c>
      <c r="B42" s="146">
        <v>1521</v>
      </c>
      <c r="C42" s="26"/>
      <c r="D42" s="84"/>
      <c r="E42" s="147"/>
      <c r="F42" s="73"/>
      <c r="G42" s="148">
        <v>0</v>
      </c>
      <c r="H42" s="149">
        <v>0</v>
      </c>
      <c r="I42" s="73"/>
      <c r="J42" s="148">
        <v>0</v>
      </c>
      <c r="K42" s="149">
        <v>0</v>
      </c>
      <c r="L42" s="73"/>
      <c r="M42" s="85">
        <f>+D42+G42+J42</f>
        <v>0</v>
      </c>
      <c r="N42" s="150">
        <f>+E42+H42+K42</f>
        <v>0</v>
      </c>
      <c r="O42" s="12"/>
      <c r="P42" s="12"/>
      <c r="Q42" s="12"/>
      <c r="R42" s="12"/>
      <c r="S42" s="12"/>
      <c r="T42" s="12"/>
      <c r="U42" s="12"/>
      <c r="V42" s="12"/>
      <c r="W42" s="12"/>
      <c r="X42" s="12"/>
      <c r="Y42" s="12"/>
      <c r="Z42" s="12"/>
    </row>
    <row r="43" spans="1:26" ht="15.75" x14ac:dyDescent="0.25">
      <c r="A43" s="151" t="s">
        <v>42</v>
      </c>
      <c r="B43" s="152">
        <v>1530</v>
      </c>
      <c r="C43" s="26"/>
      <c r="D43" s="89">
        <f>+D41+D42</f>
        <v>0</v>
      </c>
      <c r="E43" s="153">
        <f>+E41+E42</f>
        <v>0</v>
      </c>
      <c r="F43" s="73"/>
      <c r="G43" s="89">
        <f>+G41+G42</f>
        <v>0</v>
      </c>
      <c r="H43" s="153">
        <f>+H41+H42</f>
        <v>0</v>
      </c>
      <c r="I43" s="73"/>
      <c r="J43" s="89">
        <f>+J41+J42</f>
        <v>0</v>
      </c>
      <c r="K43" s="153">
        <f>+K41+K42</f>
        <v>0</v>
      </c>
      <c r="L43" s="73"/>
      <c r="M43" s="89">
        <f>+M41+M42</f>
        <v>0</v>
      </c>
      <c r="N43" s="153">
        <f>+N41+N42</f>
        <v>0</v>
      </c>
      <c r="O43" s="12"/>
      <c r="P43" s="12"/>
      <c r="Q43" s="12"/>
      <c r="R43" s="12"/>
      <c r="S43" s="12"/>
      <c r="T43" s="12"/>
      <c r="U43" s="12"/>
      <c r="V43" s="12"/>
      <c r="W43" s="12"/>
      <c r="X43" s="12"/>
      <c r="Y43" s="12"/>
      <c r="Z43" s="12"/>
    </row>
    <row r="44" spans="1:26" ht="31.5" customHeight="1" x14ac:dyDescent="0.25">
      <c r="A44" s="154" t="s">
        <v>43</v>
      </c>
      <c r="B44" s="134"/>
      <c r="C44" s="26"/>
      <c r="D44" s="155" t="str">
        <f>+IF(D84=0," ","НЕРАВНЕНИЕ !")</f>
        <v xml:space="preserve"> </v>
      </c>
      <c r="E44" s="156" t="str">
        <f>+IF(E84=0," ","НЕРАВНЕНИЕ !")</f>
        <v xml:space="preserve"> </v>
      </c>
      <c r="F44" s="73"/>
      <c r="G44" s="157" t="str">
        <f>+IF(G84=0," ","НЕРАВНЕНИЕ !")</f>
        <v xml:space="preserve"> </v>
      </c>
      <c r="H44" s="158" t="str">
        <f>+IF(H84=0," ","НЕРАВНЕНИЕ !")</f>
        <v xml:space="preserve"> </v>
      </c>
      <c r="I44" s="73"/>
      <c r="J44" s="157" t="str">
        <f>+IF(J84=0," ","НЕРАВНЕНИЕ !")</f>
        <v xml:space="preserve"> </v>
      </c>
      <c r="K44" s="158" t="str">
        <f>+IF(K84=0," ","НЕРАВНЕНИЕ !")</f>
        <v xml:space="preserve"> </v>
      </c>
      <c r="L44" s="73"/>
      <c r="M44" s="157" t="str">
        <f>+IF(M84=0," ","НЕРАВНЕНИЕ !")</f>
        <v xml:space="preserve"> </v>
      </c>
      <c r="N44" s="158" t="str">
        <f>+IF(N84=0," ","НЕРАВНЕНИЕ !")</f>
        <v xml:space="preserve"> </v>
      </c>
      <c r="O44" s="12"/>
      <c r="P44" s="12"/>
      <c r="Q44" s="12"/>
      <c r="R44" s="12"/>
      <c r="S44" s="12"/>
      <c r="T44" s="12"/>
      <c r="U44" s="12"/>
      <c r="V44" s="12"/>
      <c r="W44" s="12"/>
      <c r="X44" s="12"/>
      <c r="Y44" s="12"/>
      <c r="Z44" s="12"/>
    </row>
    <row r="45" spans="1:26" ht="15.75" x14ac:dyDescent="0.25">
      <c r="A45" s="139" t="s">
        <v>40</v>
      </c>
      <c r="B45" s="140">
        <v>2511</v>
      </c>
      <c r="C45" s="26"/>
      <c r="D45" s="92"/>
      <c r="E45" s="141"/>
      <c r="F45" s="73"/>
      <c r="G45" s="142">
        <v>0</v>
      </c>
      <c r="H45" s="143">
        <v>0</v>
      </c>
      <c r="I45" s="73"/>
      <c r="J45" s="142">
        <v>0</v>
      </c>
      <c r="K45" s="143">
        <v>0</v>
      </c>
      <c r="L45" s="73"/>
      <c r="M45" s="78">
        <f t="shared" si="2"/>
        <v>0</v>
      </c>
      <c r="N45" s="144">
        <f t="shared" si="2"/>
        <v>0</v>
      </c>
      <c r="O45" s="12"/>
      <c r="P45" s="12"/>
      <c r="Q45" s="12"/>
      <c r="R45" s="12"/>
      <c r="S45" s="12"/>
      <c r="T45" s="12"/>
      <c r="U45" s="12"/>
      <c r="V45" s="12"/>
      <c r="W45" s="12"/>
      <c r="X45" s="12"/>
      <c r="Y45" s="12"/>
      <c r="Z45" s="12"/>
    </row>
    <row r="46" spans="1:26" ht="15.75" x14ac:dyDescent="0.25">
      <c r="A46" s="145" t="s">
        <v>41</v>
      </c>
      <c r="B46" s="146">
        <v>2521</v>
      </c>
      <c r="C46" s="26"/>
      <c r="D46" s="84"/>
      <c r="E46" s="147"/>
      <c r="F46" s="73"/>
      <c r="G46" s="148">
        <v>0</v>
      </c>
      <c r="H46" s="149">
        <v>0</v>
      </c>
      <c r="I46" s="73"/>
      <c r="J46" s="148">
        <v>0</v>
      </c>
      <c r="K46" s="149">
        <v>0</v>
      </c>
      <c r="L46" s="73"/>
      <c r="M46" s="85">
        <f t="shared" si="2"/>
        <v>0</v>
      </c>
      <c r="N46" s="150">
        <f t="shared" si="2"/>
        <v>0</v>
      </c>
      <c r="O46" s="12"/>
      <c r="P46" s="12"/>
      <c r="Q46" s="12"/>
      <c r="R46" s="12"/>
      <c r="S46" s="12"/>
      <c r="T46" s="12"/>
      <c r="U46" s="12"/>
      <c r="V46" s="12"/>
      <c r="W46" s="12"/>
      <c r="X46" s="12"/>
      <c r="Y46" s="12"/>
      <c r="Z46" s="12"/>
    </row>
    <row r="47" spans="1:26" ht="15.75" x14ac:dyDescent="0.25">
      <c r="A47" s="151" t="s">
        <v>44</v>
      </c>
      <c r="B47" s="152">
        <v>2530</v>
      </c>
      <c r="C47" s="26"/>
      <c r="D47" s="89">
        <f>+D45+D46</f>
        <v>0</v>
      </c>
      <c r="E47" s="153">
        <f>+E45+E46</f>
        <v>0</v>
      </c>
      <c r="F47" s="73"/>
      <c r="G47" s="89">
        <f>+G45+G46</f>
        <v>0</v>
      </c>
      <c r="H47" s="153">
        <f>+H45+H46</f>
        <v>0</v>
      </c>
      <c r="I47" s="73"/>
      <c r="J47" s="89">
        <f>+J45+J46</f>
        <v>0</v>
      </c>
      <c r="K47" s="153">
        <f>+K45+K46</f>
        <v>0</v>
      </c>
      <c r="L47" s="73"/>
      <c r="M47" s="89">
        <f>+M45+M46</f>
        <v>0</v>
      </c>
      <c r="N47" s="153">
        <f>+N45+N46</f>
        <v>0</v>
      </c>
      <c r="O47" s="12"/>
      <c r="P47" s="12"/>
      <c r="Q47" s="12"/>
      <c r="R47" s="12"/>
      <c r="S47" s="12"/>
      <c r="T47" s="12"/>
      <c r="U47" s="12"/>
      <c r="V47" s="12"/>
      <c r="W47" s="12"/>
      <c r="X47" s="12"/>
      <c r="Y47" s="12"/>
      <c r="Z47" s="12"/>
    </row>
    <row r="48" spans="1:26" ht="31.5" customHeight="1" x14ac:dyDescent="0.25">
      <c r="A48" s="154" t="s">
        <v>45</v>
      </c>
      <c r="B48" s="134"/>
      <c r="C48" s="26"/>
      <c r="D48" s="155" t="str">
        <f>+IF(D86=0," ","НЕРАВНЕНИЕ !")</f>
        <v xml:space="preserve"> </v>
      </c>
      <c r="E48" s="156" t="str">
        <f>+IF(E86=0," ","НЕРАВНЕНИЕ !")</f>
        <v xml:space="preserve"> </v>
      </c>
      <c r="F48" s="73"/>
      <c r="G48" s="155" t="str">
        <f>+IF(G86=0," ","НЕРАВНЕНИЕ !")</f>
        <v xml:space="preserve"> </v>
      </c>
      <c r="H48" s="156" t="str">
        <f>+IF(H86=0," ","НЕРАВНЕНИЕ !")</f>
        <v xml:space="preserve"> </v>
      </c>
      <c r="I48" s="73"/>
      <c r="J48" s="157" t="str">
        <f>+IF(J86=0," ","НЕРАВНЕНИЕ !")</f>
        <v xml:space="preserve"> </v>
      </c>
      <c r="K48" s="158" t="str">
        <f>+IF(K86=0," ","НЕРАВНЕНИЕ !")</f>
        <v xml:space="preserve"> </v>
      </c>
      <c r="L48" s="73"/>
      <c r="M48" s="157" t="str">
        <f>+IF(M86=0," ","НЕРАВНЕНИЕ !")</f>
        <v xml:space="preserve"> </v>
      </c>
      <c r="N48" s="158" t="str">
        <f>+IF(N86=0," ","НЕРАВНЕНИЕ !")</f>
        <v xml:space="preserve"> </v>
      </c>
      <c r="O48" s="12"/>
      <c r="P48" s="12"/>
      <c r="Q48" s="12"/>
      <c r="R48" s="12"/>
      <c r="S48" s="12"/>
      <c r="T48" s="12"/>
      <c r="U48" s="12"/>
      <c r="V48" s="12"/>
      <c r="W48" s="12"/>
      <c r="X48" s="12"/>
      <c r="Y48" s="12"/>
      <c r="Z48" s="12"/>
    </row>
    <row r="49" spans="1:26" ht="15.75" x14ac:dyDescent="0.25">
      <c r="A49" s="139" t="s">
        <v>46</v>
      </c>
      <c r="B49" s="140">
        <v>3513</v>
      </c>
      <c r="C49" s="26"/>
      <c r="D49" s="92"/>
      <c r="E49" s="141"/>
      <c r="F49" s="73"/>
      <c r="G49" s="92"/>
      <c r="H49" s="141"/>
      <c r="I49" s="73"/>
      <c r="J49" s="142">
        <v>0</v>
      </c>
      <c r="K49" s="143">
        <v>0</v>
      </c>
      <c r="L49" s="73"/>
      <c r="M49" s="78">
        <f>+D49+G49+J49</f>
        <v>0</v>
      </c>
      <c r="N49" s="144">
        <f>+E49+H49+K49</f>
        <v>0</v>
      </c>
      <c r="O49" s="12"/>
      <c r="P49" s="12"/>
      <c r="Q49" s="12"/>
      <c r="R49" s="12"/>
      <c r="S49" s="12"/>
      <c r="T49" s="12"/>
      <c r="U49" s="12"/>
      <c r="V49" s="12"/>
      <c r="W49" s="12"/>
      <c r="X49" s="12"/>
      <c r="Y49" s="12"/>
      <c r="Z49" s="12"/>
    </row>
    <row r="50" spans="1:26" ht="15.75" x14ac:dyDescent="0.25">
      <c r="A50" s="145" t="s">
        <v>47</v>
      </c>
      <c r="B50" s="146">
        <v>3521</v>
      </c>
      <c r="C50" s="26"/>
      <c r="D50" s="84"/>
      <c r="E50" s="147"/>
      <c r="F50" s="73"/>
      <c r="G50" s="84"/>
      <c r="H50" s="147"/>
      <c r="I50" s="73"/>
      <c r="J50" s="148">
        <v>0</v>
      </c>
      <c r="K50" s="149">
        <v>0</v>
      </c>
      <c r="L50" s="73"/>
      <c r="M50" s="85">
        <f>+D50+G50+J50</f>
        <v>0</v>
      </c>
      <c r="N50" s="150">
        <f>+E50+H50+K50</f>
        <v>0</v>
      </c>
      <c r="O50" s="12"/>
      <c r="P50" s="12"/>
      <c r="Q50" s="12"/>
      <c r="R50" s="12"/>
      <c r="S50" s="12"/>
      <c r="T50" s="12"/>
      <c r="U50" s="12"/>
      <c r="V50" s="12"/>
      <c r="W50" s="12"/>
      <c r="X50" s="12"/>
      <c r="Y50" s="12"/>
      <c r="Z50" s="12"/>
    </row>
    <row r="51" spans="1:26" ht="15.75" x14ac:dyDescent="0.25">
      <c r="A51" s="151" t="s">
        <v>48</v>
      </c>
      <c r="B51" s="152">
        <v>3530</v>
      </c>
      <c r="C51" s="26"/>
      <c r="D51" s="89">
        <f>+D49+D50</f>
        <v>0</v>
      </c>
      <c r="E51" s="153">
        <f>+E49+E50</f>
        <v>0</v>
      </c>
      <c r="F51" s="73"/>
      <c r="G51" s="89">
        <f>+G49+G50</f>
        <v>0</v>
      </c>
      <c r="H51" s="153">
        <f>+H49+H50</f>
        <v>0</v>
      </c>
      <c r="I51" s="73"/>
      <c r="J51" s="89">
        <f>+J49+J50</f>
        <v>0</v>
      </c>
      <c r="K51" s="153">
        <f>+K49+K50</f>
        <v>0</v>
      </c>
      <c r="L51" s="73"/>
      <c r="M51" s="89">
        <f>+M49+M50</f>
        <v>0</v>
      </c>
      <c r="N51" s="153">
        <f>+N49+N50</f>
        <v>0</v>
      </c>
      <c r="O51" s="12"/>
      <c r="P51" s="12"/>
      <c r="Q51" s="12"/>
      <c r="R51" s="12"/>
      <c r="S51" s="12"/>
      <c r="T51" s="12"/>
      <c r="U51" s="12"/>
      <c r="V51" s="12"/>
      <c r="W51" s="12"/>
      <c r="X51" s="12"/>
      <c r="Y51" s="12"/>
      <c r="Z51" s="12"/>
    </row>
    <row r="52" spans="1:26" ht="31.5" customHeight="1" x14ac:dyDescent="0.25">
      <c r="A52" s="154" t="s">
        <v>49</v>
      </c>
      <c r="B52" s="134"/>
      <c r="C52" s="26"/>
      <c r="D52" s="155" t="str">
        <f>+IF(D88=0," ","НЕРАВНЕНИЕ !")</f>
        <v xml:space="preserve"> </v>
      </c>
      <c r="E52" s="156" t="str">
        <f>+IF(E88=0," ","НЕРАВНЕНИЕ !")</f>
        <v xml:space="preserve"> </v>
      </c>
      <c r="F52" s="73"/>
      <c r="G52" s="155" t="str">
        <f>+IF(G88=0," ","НЕРАВНЕНИЕ !")</f>
        <v xml:space="preserve"> </v>
      </c>
      <c r="H52" s="156" t="str">
        <f>+IF(H88=0," ","НЕРАВНЕНИЕ !")</f>
        <v xml:space="preserve"> </v>
      </c>
      <c r="I52" s="73"/>
      <c r="J52" s="157" t="str">
        <f>+IF(J88=0," ","НЕРАВНЕНИЕ !")</f>
        <v xml:space="preserve"> </v>
      </c>
      <c r="K52" s="158" t="str">
        <f>+IF(K88=0," ","НЕРАВНЕНИЕ !")</f>
        <v xml:space="preserve"> </v>
      </c>
      <c r="L52" s="73"/>
      <c r="M52" s="157" t="str">
        <f>+IF(M88=0," ","НЕРАВНЕНИЕ !")</f>
        <v xml:space="preserve"> </v>
      </c>
      <c r="N52" s="158" t="str">
        <f>+IF(N88=0," ","НЕРАВНЕНИЕ !")</f>
        <v xml:space="preserve"> </v>
      </c>
      <c r="O52" s="12"/>
      <c r="P52" s="12"/>
      <c r="Q52" s="12"/>
      <c r="R52" s="12"/>
      <c r="S52" s="12"/>
      <c r="T52" s="12"/>
      <c r="U52" s="12"/>
      <c r="V52" s="12"/>
      <c r="W52" s="12"/>
      <c r="X52" s="12"/>
      <c r="Y52" s="12"/>
      <c r="Z52" s="12"/>
    </row>
    <row r="53" spans="1:26" ht="15.75" x14ac:dyDescent="0.25">
      <c r="A53" s="139" t="s">
        <v>50</v>
      </c>
      <c r="B53" s="140">
        <v>3813</v>
      </c>
      <c r="C53" s="26"/>
      <c r="D53" s="92"/>
      <c r="E53" s="141"/>
      <c r="F53" s="73"/>
      <c r="G53" s="92"/>
      <c r="H53" s="141"/>
      <c r="I53" s="73"/>
      <c r="J53" s="142">
        <v>0</v>
      </c>
      <c r="K53" s="143">
        <v>0</v>
      </c>
      <c r="L53" s="73"/>
      <c r="M53" s="78">
        <f t="shared" ref="M53:N55" si="3">+D53+G53+J53</f>
        <v>0</v>
      </c>
      <c r="N53" s="144">
        <f t="shared" si="3"/>
        <v>0</v>
      </c>
      <c r="O53" s="12"/>
      <c r="P53" s="12"/>
      <c r="Q53" s="12"/>
      <c r="R53" s="12"/>
      <c r="S53" s="12"/>
      <c r="T53" s="12"/>
      <c r="U53" s="12"/>
      <c r="V53" s="12"/>
      <c r="W53" s="12"/>
      <c r="X53" s="12"/>
      <c r="Y53" s="12"/>
      <c r="Z53" s="12"/>
    </row>
    <row r="54" spans="1:26" ht="15.75" x14ac:dyDescent="0.25">
      <c r="A54" s="159" t="s">
        <v>51</v>
      </c>
      <c r="B54" s="160">
        <v>3821</v>
      </c>
      <c r="C54" s="26"/>
      <c r="D54" s="95"/>
      <c r="E54" s="161"/>
      <c r="F54" s="73"/>
      <c r="G54" s="95"/>
      <c r="H54" s="161"/>
      <c r="I54" s="73"/>
      <c r="J54" s="99">
        <v>0</v>
      </c>
      <c r="K54" s="162">
        <v>0</v>
      </c>
      <c r="L54" s="73"/>
      <c r="M54" s="97">
        <f t="shared" si="3"/>
        <v>0</v>
      </c>
      <c r="N54" s="163">
        <f t="shared" si="3"/>
        <v>0</v>
      </c>
      <c r="O54" s="12"/>
      <c r="P54" s="12"/>
      <c r="Q54" s="12"/>
      <c r="R54" s="12"/>
      <c r="S54" s="12"/>
      <c r="T54" s="12"/>
      <c r="U54" s="12"/>
      <c r="V54" s="12"/>
      <c r="W54" s="12"/>
      <c r="X54" s="12"/>
      <c r="Y54" s="12"/>
      <c r="Z54" s="12"/>
    </row>
    <row r="55" spans="1:26" ht="15.75" x14ac:dyDescent="0.25">
      <c r="A55" s="145" t="s">
        <v>52</v>
      </c>
      <c r="B55" s="146">
        <v>3829</v>
      </c>
      <c r="C55" s="26"/>
      <c r="D55" s="84"/>
      <c r="E55" s="164"/>
      <c r="F55" s="73"/>
      <c r="G55" s="84"/>
      <c r="H55" s="164"/>
      <c r="I55" s="73"/>
      <c r="J55" s="148">
        <v>0</v>
      </c>
      <c r="K55" s="149">
        <v>0</v>
      </c>
      <c r="L55" s="73"/>
      <c r="M55" s="85">
        <f t="shared" si="3"/>
        <v>0</v>
      </c>
      <c r="N55" s="150">
        <f t="shared" si="3"/>
        <v>0</v>
      </c>
      <c r="O55" s="12"/>
      <c r="P55" s="12"/>
      <c r="Q55" s="12"/>
      <c r="R55" s="12"/>
      <c r="S55" s="12"/>
      <c r="T55" s="12"/>
      <c r="U55" s="12"/>
      <c r="V55" s="12"/>
      <c r="W55" s="12"/>
      <c r="X55" s="12"/>
      <c r="Y55" s="12"/>
      <c r="Z55" s="12"/>
    </row>
    <row r="56" spans="1:26" ht="15.75" x14ac:dyDescent="0.25">
      <c r="A56" s="151" t="s">
        <v>53</v>
      </c>
      <c r="B56" s="152">
        <v>3830</v>
      </c>
      <c r="C56" s="26"/>
      <c r="D56" s="89">
        <f>+SUM(D53:D55)</f>
        <v>0</v>
      </c>
      <c r="E56" s="153">
        <f>+SUM(E53:E55)</f>
        <v>0</v>
      </c>
      <c r="F56" s="73"/>
      <c r="G56" s="89">
        <f>+SUM(G53:G55)</f>
        <v>0</v>
      </c>
      <c r="H56" s="153">
        <f>+SUM(H53:H55)</f>
        <v>0</v>
      </c>
      <c r="I56" s="73"/>
      <c r="J56" s="89">
        <f>+SUM(J53:J55)</f>
        <v>0</v>
      </c>
      <c r="K56" s="153">
        <f>+SUM(K53:K55)</f>
        <v>0</v>
      </c>
      <c r="L56" s="73"/>
      <c r="M56" s="89">
        <f>+SUM(M53:M55)</f>
        <v>0</v>
      </c>
      <c r="N56" s="153">
        <f>+SUM(N53:N55)</f>
        <v>0</v>
      </c>
      <c r="O56" s="12"/>
      <c r="P56" s="12"/>
      <c r="Q56" s="12"/>
      <c r="R56" s="12"/>
      <c r="S56" s="12"/>
      <c r="T56" s="12"/>
      <c r="U56" s="12"/>
      <c r="V56" s="12"/>
      <c r="W56" s="12"/>
      <c r="X56" s="12"/>
      <c r="Y56" s="12"/>
      <c r="Z56" s="12"/>
    </row>
    <row r="57" spans="1:26" ht="24" customHeight="1" x14ac:dyDescent="0.25">
      <c r="A57" s="165" t="s">
        <v>54</v>
      </c>
      <c r="B57" s="70"/>
      <c r="C57" s="26"/>
      <c r="D57" s="71" t="str">
        <f>+IF(D90=0," ","НЕРАВНЕНИЕ !")</f>
        <v xml:space="preserve"> </v>
      </c>
      <c r="E57" s="72" t="str">
        <f>+IF(E90=0," ","НЕРАВНЕНИЕ !")</f>
        <v xml:space="preserve"> </v>
      </c>
      <c r="F57" s="73"/>
      <c r="G57" s="71" t="str">
        <f>+IF(G90=0," ","НЕРАВНЕНИЕ !")</f>
        <v xml:space="preserve"> </v>
      </c>
      <c r="H57" s="72" t="str">
        <f>+IF(H90=0," ","НЕРАВНЕНИЕ !")</f>
        <v xml:space="preserve"> </v>
      </c>
      <c r="I57" s="73"/>
      <c r="J57" s="71" t="str">
        <f>+IF(J90=0," ","НЕРАВНЕНИЕ !")</f>
        <v xml:space="preserve"> </v>
      </c>
      <c r="K57" s="72" t="str">
        <f>+IF(K90=0," ","НЕРАВНЕНИЕ !")</f>
        <v xml:space="preserve"> </v>
      </c>
      <c r="L57" s="73"/>
      <c r="M57" s="71" t="str">
        <f>+IF(M90=0," ","НЕРАВНЕНИЕ !")</f>
        <v xml:space="preserve"> </v>
      </c>
      <c r="N57" s="72" t="str">
        <f>+IF(N90=0," ","НЕРАВНЕНИЕ !")</f>
        <v xml:space="preserve"> </v>
      </c>
      <c r="O57" s="12"/>
      <c r="P57" s="12"/>
      <c r="Q57" s="12"/>
      <c r="R57" s="12"/>
      <c r="S57" s="12"/>
      <c r="T57" s="12"/>
      <c r="U57" s="12"/>
      <c r="V57" s="12"/>
      <c r="W57" s="12"/>
      <c r="X57" s="12"/>
      <c r="Y57" s="12"/>
      <c r="Z57" s="12"/>
    </row>
    <row r="58" spans="1:26" ht="15.75" x14ac:dyDescent="0.25">
      <c r="A58" s="91" t="s">
        <v>55</v>
      </c>
      <c r="B58" s="75">
        <v>3991</v>
      </c>
      <c r="C58" s="26"/>
      <c r="D58" s="142">
        <v>0</v>
      </c>
      <c r="E58" s="166">
        <v>0</v>
      </c>
      <c r="F58" s="73"/>
      <c r="G58" s="142">
        <v>0</v>
      </c>
      <c r="H58" s="166">
        <v>0</v>
      </c>
      <c r="I58" s="73"/>
      <c r="J58" s="142">
        <v>0</v>
      </c>
      <c r="K58" s="166">
        <v>0</v>
      </c>
      <c r="L58" s="73"/>
      <c r="M58" s="78">
        <f t="shared" ref="M58:N66" si="4">+D58+G58+J58</f>
        <v>0</v>
      </c>
      <c r="N58" s="79">
        <f t="shared" si="4"/>
        <v>0</v>
      </c>
      <c r="O58" s="12"/>
      <c r="P58" s="12"/>
      <c r="Q58" s="12"/>
      <c r="R58" s="12"/>
      <c r="S58" s="12"/>
      <c r="T58" s="12"/>
      <c r="U58" s="12"/>
      <c r="V58" s="12"/>
      <c r="W58" s="12"/>
      <c r="X58" s="12"/>
      <c r="Y58" s="12"/>
      <c r="Z58" s="12"/>
    </row>
    <row r="59" spans="1:26" ht="15.75" x14ac:dyDescent="0.25">
      <c r="A59" s="167" t="s">
        <v>56</v>
      </c>
      <c r="B59" s="94">
        <f>1+B58</f>
        <v>3992</v>
      </c>
      <c r="C59" s="26"/>
      <c r="D59" s="95"/>
      <c r="E59" s="102"/>
      <c r="F59" s="73"/>
      <c r="G59" s="95"/>
      <c r="H59" s="102"/>
      <c r="I59" s="73"/>
      <c r="J59" s="95"/>
      <c r="K59" s="102"/>
      <c r="L59" s="73"/>
      <c r="M59" s="97">
        <f t="shared" si="4"/>
        <v>0</v>
      </c>
      <c r="N59" s="98">
        <f t="shared" si="4"/>
        <v>0</v>
      </c>
      <c r="O59" s="12"/>
      <c r="P59" s="12"/>
      <c r="Q59" s="12"/>
      <c r="R59" s="12"/>
      <c r="S59" s="12"/>
      <c r="T59" s="12"/>
      <c r="U59" s="12"/>
      <c r="V59" s="12"/>
      <c r="W59" s="12"/>
      <c r="X59" s="12"/>
      <c r="Y59" s="12"/>
      <c r="Z59" s="12"/>
    </row>
    <row r="60" spans="1:26" ht="15.75" x14ac:dyDescent="0.25">
      <c r="A60" s="167" t="s">
        <v>57</v>
      </c>
      <c r="B60" s="94">
        <f t="shared" ref="B60:B66" si="5">1+B59</f>
        <v>3993</v>
      </c>
      <c r="C60" s="26"/>
      <c r="D60" s="95"/>
      <c r="E60" s="102"/>
      <c r="F60" s="73"/>
      <c r="G60" s="95"/>
      <c r="H60" s="102"/>
      <c r="I60" s="73"/>
      <c r="J60" s="95"/>
      <c r="K60" s="102"/>
      <c r="L60" s="73"/>
      <c r="M60" s="97">
        <f t="shared" si="4"/>
        <v>0</v>
      </c>
      <c r="N60" s="98">
        <f t="shared" si="4"/>
        <v>0</v>
      </c>
      <c r="O60" s="12"/>
      <c r="P60" s="12"/>
      <c r="Q60" s="12"/>
      <c r="R60" s="12"/>
      <c r="S60" s="12"/>
      <c r="T60" s="12"/>
      <c r="U60" s="12"/>
      <c r="V60" s="12"/>
      <c r="W60" s="12"/>
      <c r="X60" s="12"/>
      <c r="Y60" s="12"/>
      <c r="Z60" s="12"/>
    </row>
    <row r="61" spans="1:26" ht="15.75" x14ac:dyDescent="0.25">
      <c r="A61" s="167" t="s">
        <v>58</v>
      </c>
      <c r="B61" s="94">
        <f t="shared" si="5"/>
        <v>3994</v>
      </c>
      <c r="C61" s="26"/>
      <c r="D61" s="95"/>
      <c r="E61" s="102"/>
      <c r="F61" s="73"/>
      <c r="G61" s="95"/>
      <c r="H61" s="102"/>
      <c r="I61" s="73"/>
      <c r="J61" s="95"/>
      <c r="K61" s="102"/>
      <c r="L61" s="73"/>
      <c r="M61" s="97">
        <f t="shared" si="4"/>
        <v>0</v>
      </c>
      <c r="N61" s="98">
        <f t="shared" si="4"/>
        <v>0</v>
      </c>
      <c r="O61" s="12"/>
      <c r="P61" s="12"/>
      <c r="Q61" s="12"/>
      <c r="R61" s="12"/>
      <c r="S61" s="12"/>
      <c r="T61" s="12"/>
      <c r="U61" s="12"/>
      <c r="V61" s="12"/>
      <c r="W61" s="12"/>
      <c r="X61" s="12"/>
      <c r="Y61" s="12"/>
      <c r="Z61" s="12"/>
    </row>
    <row r="62" spans="1:26" ht="15.75" x14ac:dyDescent="0.25">
      <c r="A62" s="167" t="s">
        <v>59</v>
      </c>
      <c r="B62" s="94">
        <f t="shared" si="5"/>
        <v>3995</v>
      </c>
      <c r="C62" s="26"/>
      <c r="D62" s="99">
        <v>0</v>
      </c>
      <c r="E62" s="100">
        <v>0</v>
      </c>
      <c r="F62" s="73"/>
      <c r="G62" s="99">
        <v>0</v>
      </c>
      <c r="H62" s="100">
        <v>0</v>
      </c>
      <c r="I62" s="73"/>
      <c r="J62" s="99">
        <v>0</v>
      </c>
      <c r="K62" s="100">
        <v>0</v>
      </c>
      <c r="L62" s="73"/>
      <c r="M62" s="97">
        <f t="shared" si="4"/>
        <v>0</v>
      </c>
      <c r="N62" s="98">
        <f t="shared" si="4"/>
        <v>0</v>
      </c>
      <c r="O62" s="12"/>
      <c r="P62" s="12"/>
      <c r="Q62" s="12"/>
      <c r="R62" s="12"/>
      <c r="S62" s="12"/>
      <c r="T62" s="12"/>
      <c r="U62" s="12"/>
      <c r="V62" s="12"/>
      <c r="W62" s="12"/>
      <c r="X62" s="12"/>
      <c r="Y62" s="12"/>
      <c r="Z62" s="12"/>
    </row>
    <row r="63" spans="1:26" ht="15.75" x14ac:dyDescent="0.25">
      <c r="A63" s="168" t="s">
        <v>60</v>
      </c>
      <c r="B63" s="94">
        <f t="shared" si="5"/>
        <v>3996</v>
      </c>
      <c r="C63" s="26"/>
      <c r="D63" s="99">
        <v>0</v>
      </c>
      <c r="E63" s="100">
        <v>0</v>
      </c>
      <c r="F63" s="73"/>
      <c r="G63" s="99">
        <v>0</v>
      </c>
      <c r="H63" s="100">
        <v>0</v>
      </c>
      <c r="I63" s="73"/>
      <c r="J63" s="99">
        <v>0</v>
      </c>
      <c r="K63" s="100">
        <v>0</v>
      </c>
      <c r="L63" s="73"/>
      <c r="M63" s="97">
        <f t="shared" si="4"/>
        <v>0</v>
      </c>
      <c r="N63" s="98">
        <f t="shared" si="4"/>
        <v>0</v>
      </c>
      <c r="O63" s="12"/>
      <c r="P63" s="12"/>
      <c r="Q63" s="12"/>
      <c r="R63" s="12"/>
      <c r="S63" s="12"/>
      <c r="T63" s="12"/>
      <c r="U63" s="12"/>
      <c r="V63" s="12"/>
      <c r="W63" s="12"/>
      <c r="X63" s="12"/>
      <c r="Y63" s="12"/>
      <c r="Z63" s="12"/>
    </row>
    <row r="64" spans="1:26" ht="15.75" x14ac:dyDescent="0.25">
      <c r="A64" s="168" t="s">
        <v>61</v>
      </c>
      <c r="B64" s="94">
        <f t="shared" si="5"/>
        <v>3997</v>
      </c>
      <c r="C64" s="26"/>
      <c r="D64" s="99">
        <v>0</v>
      </c>
      <c r="E64" s="100">
        <v>0</v>
      </c>
      <c r="F64" s="73"/>
      <c r="G64" s="99">
        <v>0</v>
      </c>
      <c r="H64" s="100">
        <v>0</v>
      </c>
      <c r="I64" s="73"/>
      <c r="J64" s="99">
        <v>0</v>
      </c>
      <c r="K64" s="100">
        <v>0</v>
      </c>
      <c r="L64" s="73"/>
      <c r="M64" s="97">
        <f t="shared" si="4"/>
        <v>0</v>
      </c>
      <c r="N64" s="98">
        <f t="shared" si="4"/>
        <v>0</v>
      </c>
      <c r="O64" s="12"/>
      <c r="P64" s="12"/>
      <c r="Q64" s="12"/>
      <c r="R64" s="12"/>
      <c r="S64" s="12"/>
      <c r="T64" s="12"/>
      <c r="U64" s="12"/>
      <c r="V64" s="12"/>
      <c r="W64" s="12"/>
      <c r="X64" s="12"/>
      <c r="Y64" s="12"/>
      <c r="Z64" s="12"/>
    </row>
    <row r="65" spans="1:36" ht="15.75" x14ac:dyDescent="0.25">
      <c r="A65" s="168" t="s">
        <v>62</v>
      </c>
      <c r="B65" s="94">
        <f t="shared" si="5"/>
        <v>3998</v>
      </c>
      <c r="C65" s="26"/>
      <c r="D65" s="99">
        <v>0</v>
      </c>
      <c r="E65" s="100">
        <v>0</v>
      </c>
      <c r="F65" s="73"/>
      <c r="G65" s="99">
        <v>0</v>
      </c>
      <c r="H65" s="100">
        <v>0</v>
      </c>
      <c r="I65" s="73"/>
      <c r="J65" s="99">
        <v>0</v>
      </c>
      <c r="K65" s="100">
        <v>0</v>
      </c>
      <c r="L65" s="73"/>
      <c r="M65" s="97">
        <f t="shared" si="4"/>
        <v>0</v>
      </c>
      <c r="N65" s="98">
        <f t="shared" si="4"/>
        <v>0</v>
      </c>
      <c r="O65" s="12"/>
      <c r="P65" s="12"/>
      <c r="Q65" s="12"/>
      <c r="R65" s="12"/>
      <c r="S65" s="12"/>
      <c r="T65" s="12"/>
      <c r="U65" s="12"/>
      <c r="V65" s="12"/>
      <c r="W65" s="12"/>
      <c r="X65" s="12"/>
      <c r="Y65" s="12"/>
      <c r="Z65" s="12"/>
    </row>
    <row r="66" spans="1:36" ht="15.75" x14ac:dyDescent="0.25">
      <c r="A66" s="169" t="s">
        <v>63</v>
      </c>
      <c r="B66" s="81">
        <f t="shared" si="5"/>
        <v>3999</v>
      </c>
      <c r="C66" s="26"/>
      <c r="D66" s="97">
        <f>+ROUND(+'[2]TRIAL-BALANCE'!P274-'[2]TRIAL-BALANCE'!O274,2)-SUM(D58:D65)</f>
        <v>-122793908.54000001</v>
      </c>
      <c r="E66" s="170">
        <f>+ROUND(+'[2]TRIAL-BALANCE'!T274-'[2]TRIAL-BALANCE'!S274,2)-SUM(E58:E65)</f>
        <v>-149376987.36000001</v>
      </c>
      <c r="F66" s="73"/>
      <c r="G66" s="97">
        <f>+ROUND(+'[2]TRIAL-BALANCE'!W274-'[2]TRIAL-BALANCE'!V274,2)-SUM(G58:G65)</f>
        <v>-29062.560000000001</v>
      </c>
      <c r="H66" s="170">
        <f>+ROUND(+'[2]TRIAL-BALANCE'!AA274-'[2]TRIAL-BALANCE'!Z274,2)-SUM(H58:H65)</f>
        <v>0</v>
      </c>
      <c r="I66" s="73"/>
      <c r="J66" s="97">
        <f>+ROUND(+'[2]TRIAL-BALANCE'!AD274-'[2]TRIAL-BALANCE'!AC274,2)-SUM(J58:J65)</f>
        <v>0</v>
      </c>
      <c r="K66" s="170">
        <f>+ROUND(+'[2]TRIAL-BALANCE'!AH274-'[2]TRIAL-BALANCE'!AG274,2)-SUM(K58:K65)</f>
        <v>0</v>
      </c>
      <c r="L66" s="73"/>
      <c r="M66" s="85">
        <f t="shared" si="4"/>
        <v>-122822971.10000001</v>
      </c>
      <c r="N66" s="86">
        <f t="shared" si="4"/>
        <v>-149376987.36000001</v>
      </c>
      <c r="O66" s="12"/>
      <c r="P66" s="12"/>
      <c r="Q66" s="12"/>
      <c r="R66" s="12"/>
      <c r="S66" s="12"/>
      <c r="T66" s="12"/>
      <c r="U66" s="12"/>
      <c r="V66" s="12"/>
      <c r="W66" s="12"/>
      <c r="X66" s="12"/>
      <c r="Y66" s="12"/>
      <c r="Z66" s="12"/>
    </row>
    <row r="67" spans="1:36" ht="15.75" x14ac:dyDescent="0.25">
      <c r="A67" s="87" t="s">
        <v>64</v>
      </c>
      <c r="B67" s="88">
        <v>3990</v>
      </c>
      <c r="C67" s="26"/>
      <c r="D67" s="89">
        <f>+D58+D59+D60+D61+D62+D66</f>
        <v>-122793908.54000001</v>
      </c>
      <c r="E67" s="90">
        <f>+E58+E59+E60+E61+E62+E66</f>
        <v>-149376987.36000001</v>
      </c>
      <c r="F67" s="73"/>
      <c r="G67" s="89">
        <f>+G58+G59+G60+G61+G62+G66</f>
        <v>-29062.560000000001</v>
      </c>
      <c r="H67" s="90">
        <f>+H58+H59+H60+H61+H62+H66</f>
        <v>0</v>
      </c>
      <c r="I67" s="73"/>
      <c r="J67" s="89">
        <f>+J58+J59+J60+J61+J62+J66</f>
        <v>0</v>
      </c>
      <c r="K67" s="90">
        <f>+K58+K59+K60+K61+K62+K66</f>
        <v>0</v>
      </c>
      <c r="L67" s="73"/>
      <c r="M67" s="89">
        <f>SUM(M58:M66)</f>
        <v>-122822971.10000001</v>
      </c>
      <c r="N67" s="90">
        <f>SUM(N58:N66)</f>
        <v>-149376987.36000001</v>
      </c>
      <c r="O67" s="12"/>
      <c r="P67" s="12"/>
      <c r="Q67" s="12"/>
      <c r="R67" s="12"/>
      <c r="S67" s="12"/>
      <c r="T67" s="12"/>
      <c r="U67" s="12"/>
      <c r="V67" s="12"/>
      <c r="W67" s="12"/>
      <c r="X67" s="12"/>
      <c r="Y67" s="12"/>
      <c r="Z67" s="12"/>
    </row>
    <row r="68" spans="1:36" ht="3.75" customHeight="1" x14ac:dyDescent="0.25">
      <c r="A68" s="104"/>
      <c r="B68" s="171"/>
      <c r="C68" s="26"/>
      <c r="D68" s="106"/>
      <c r="E68" s="172"/>
      <c r="F68" s="73"/>
      <c r="G68" s="106"/>
      <c r="H68" s="172"/>
      <c r="I68" s="73"/>
      <c r="J68" s="106"/>
      <c r="K68" s="172"/>
      <c r="L68" s="73"/>
      <c r="M68" s="106"/>
      <c r="N68" s="172"/>
      <c r="O68" s="12"/>
      <c r="P68" s="12"/>
      <c r="Q68" s="12"/>
      <c r="R68" s="12"/>
      <c r="S68" s="12"/>
      <c r="T68" s="12"/>
      <c r="U68" s="12"/>
      <c r="V68" s="12"/>
      <c r="W68" s="12"/>
      <c r="X68" s="12"/>
      <c r="Y68" s="12"/>
      <c r="Z68" s="12"/>
    </row>
    <row r="69" spans="1:36" ht="16.5" thickBot="1" x14ac:dyDescent="0.3">
      <c r="A69" s="173" t="s">
        <v>65</v>
      </c>
      <c r="B69" s="174">
        <v>4000</v>
      </c>
      <c r="C69" s="26"/>
      <c r="D69" s="110">
        <f>+D43+D47+D51+D56+D67</f>
        <v>-122793908.54000001</v>
      </c>
      <c r="E69" s="175">
        <f>+E43+E47+E51+E56+E67</f>
        <v>-149376987.36000001</v>
      </c>
      <c r="F69" s="73"/>
      <c r="G69" s="110">
        <f>+G43+G47+G51+G56+G67</f>
        <v>-29062.560000000001</v>
      </c>
      <c r="H69" s="175">
        <f>+H43+H47+H51+H56+H67</f>
        <v>0</v>
      </c>
      <c r="I69" s="73"/>
      <c r="J69" s="110">
        <f>+J43+J47+J51+J56+J67</f>
        <v>0</v>
      </c>
      <c r="K69" s="175">
        <f>+K43+K47+K51+K56+K67</f>
        <v>0</v>
      </c>
      <c r="L69" s="73"/>
      <c r="M69" s="110">
        <f>+M43+M47+M51+M56+M67</f>
        <v>-122822971.10000001</v>
      </c>
      <c r="N69" s="175">
        <f>+N43+N47+N51+N56+N67</f>
        <v>-149376987.36000001</v>
      </c>
      <c r="O69" s="12"/>
      <c r="P69" s="12"/>
      <c r="Q69" s="12"/>
      <c r="R69" s="12"/>
      <c r="S69" s="12"/>
      <c r="T69" s="12"/>
      <c r="U69" s="12"/>
      <c r="V69" s="12"/>
      <c r="W69" s="12"/>
      <c r="X69" s="12"/>
      <c r="Y69" s="12"/>
      <c r="Z69" s="12"/>
    </row>
    <row r="70" spans="1:36" ht="3.75" customHeight="1" thickTop="1" x14ac:dyDescent="0.25">
      <c r="A70" s="112"/>
      <c r="B70" s="45"/>
      <c r="C70" s="26"/>
      <c r="D70" s="176"/>
      <c r="E70" s="17"/>
      <c r="F70" s="26"/>
      <c r="G70" s="17"/>
      <c r="H70" s="17"/>
      <c r="I70" s="26"/>
      <c r="J70" s="17"/>
      <c r="K70" s="17"/>
      <c r="L70" s="26"/>
      <c r="M70" s="17"/>
      <c r="N70" s="17"/>
      <c r="O70" s="12"/>
      <c r="P70" s="12"/>
      <c r="Q70" s="12"/>
      <c r="R70" s="12"/>
      <c r="S70" s="12"/>
      <c r="T70" s="12"/>
      <c r="U70" s="12"/>
      <c r="V70" s="12"/>
      <c r="W70" s="12"/>
      <c r="X70" s="12"/>
      <c r="Y70" s="12"/>
      <c r="Z70" s="12"/>
    </row>
    <row r="71" spans="1:36" ht="21.75" customHeight="1" x14ac:dyDescent="0.25">
      <c r="A71" s="112"/>
      <c r="B71" s="45"/>
      <c r="C71" s="26"/>
      <c r="D71" s="176"/>
      <c r="E71" s="17"/>
      <c r="F71" s="26"/>
      <c r="G71" s="17"/>
      <c r="H71" s="17"/>
      <c r="I71" s="26"/>
      <c r="J71" s="17"/>
      <c r="K71" s="17"/>
      <c r="L71" s="26"/>
      <c r="M71" s="17"/>
      <c r="N71" s="17"/>
      <c r="O71" s="12"/>
      <c r="P71" s="12"/>
      <c r="Q71" s="12"/>
      <c r="R71" s="12"/>
      <c r="S71" s="12"/>
      <c r="T71" s="12"/>
      <c r="U71" s="12"/>
      <c r="V71" s="12"/>
      <c r="W71" s="12"/>
      <c r="X71" s="12"/>
      <c r="Y71" s="12"/>
      <c r="Z71" s="12"/>
    </row>
    <row r="72" spans="1:36" ht="18" customHeight="1" x14ac:dyDescent="0.3">
      <c r="A72" s="4" t="s">
        <v>66</v>
      </c>
      <c r="B72" s="177"/>
      <c r="C72" s="26"/>
      <c r="D72" s="178" t="str">
        <f>+'[2]TRIAL-BALANCE'!K10</f>
        <v>04.07.2018 г.</v>
      </c>
      <c r="E72" s="4" t="s">
        <v>67</v>
      </c>
      <c r="F72" s="26"/>
      <c r="G72" s="4"/>
      <c r="H72" s="179"/>
      <c r="I72" s="179"/>
      <c r="J72" s="179"/>
      <c r="K72" s="4" t="s">
        <v>68</v>
      </c>
      <c r="L72" s="26"/>
      <c r="M72" s="180"/>
      <c r="N72" s="180"/>
      <c r="O72" s="12"/>
      <c r="P72" s="12"/>
      <c r="Q72" s="12"/>
      <c r="R72" s="12"/>
      <c r="S72" s="12"/>
      <c r="T72" s="12"/>
      <c r="U72" s="12"/>
      <c r="V72" s="12"/>
      <c r="W72" s="12"/>
      <c r="X72" s="12"/>
      <c r="Y72" s="12"/>
      <c r="Z72" s="12"/>
    </row>
    <row r="73" spans="1:36" ht="15.75" customHeight="1" x14ac:dyDescent="0.3">
      <c r="A73" s="181"/>
      <c r="B73" s="182"/>
      <c r="C73" s="45"/>
      <c r="D73" s="182"/>
      <c r="E73" s="183"/>
      <c r="F73" s="45"/>
      <c r="G73" s="31"/>
      <c r="H73" s="184"/>
      <c r="I73" s="185"/>
      <c r="J73" s="186"/>
      <c r="K73" s="31"/>
      <c r="L73" s="45"/>
      <c r="M73" s="187"/>
      <c r="N73" s="188"/>
      <c r="O73" s="12"/>
      <c r="P73" s="12"/>
      <c r="Q73" s="12"/>
      <c r="R73" s="12"/>
      <c r="S73" s="12"/>
      <c r="T73" s="12"/>
      <c r="U73" s="12"/>
      <c r="V73" s="12"/>
      <c r="W73" s="12"/>
      <c r="X73" s="12"/>
      <c r="Y73" s="12"/>
      <c r="Z73" s="12"/>
    </row>
    <row r="74" spans="1:36" ht="15.75" customHeight="1" x14ac:dyDescent="0.25">
      <c r="A74" s="181"/>
      <c r="B74" s="181"/>
      <c r="C74" s="181"/>
      <c r="D74" s="181"/>
      <c r="E74" s="181"/>
      <c r="F74" s="181"/>
      <c r="G74" s="181"/>
      <c r="H74" s="189" t="s">
        <v>69</v>
      </c>
      <c r="I74" s="181"/>
      <c r="J74" s="181"/>
      <c r="K74" s="181"/>
      <c r="L74" s="181"/>
      <c r="M74" s="189" t="s">
        <v>70</v>
      </c>
      <c r="N74" s="181"/>
      <c r="O74" s="12"/>
      <c r="P74" s="12"/>
      <c r="Q74" s="12"/>
      <c r="R74" s="12"/>
      <c r="S74" s="12"/>
      <c r="T74" s="12"/>
      <c r="U74" s="12"/>
      <c r="V74" s="12"/>
      <c r="W74" s="12"/>
      <c r="X74" s="12"/>
      <c r="Y74" s="12"/>
      <c r="Z74" s="12"/>
    </row>
    <row r="75" spans="1:36" ht="15.75" x14ac:dyDescent="0.25">
      <c r="A75" s="12"/>
      <c r="B75" s="12"/>
      <c r="C75" s="190"/>
      <c r="D75" s="12"/>
      <c r="E75" s="12"/>
      <c r="F75" s="190"/>
      <c r="G75" s="12"/>
      <c r="H75" s="12"/>
      <c r="I75" s="190"/>
      <c r="J75" s="12"/>
      <c r="K75" s="12"/>
      <c r="L75" s="190"/>
      <c r="M75" s="12"/>
      <c r="N75" s="12"/>
      <c r="O75" s="12"/>
      <c r="P75" s="12"/>
      <c r="Q75" s="12"/>
      <c r="R75" s="12"/>
      <c r="S75" s="12"/>
      <c r="T75" s="12"/>
      <c r="U75" s="12"/>
      <c r="V75" s="12"/>
      <c r="W75" s="12"/>
      <c r="X75" s="12"/>
      <c r="Y75" s="12"/>
      <c r="Z75" s="12"/>
    </row>
    <row r="76" spans="1:36" s="196" customFormat="1" ht="15.75" x14ac:dyDescent="0.25">
      <c r="A76" s="191" t="s">
        <v>71</v>
      </c>
      <c r="B76" s="192"/>
      <c r="C76" s="190"/>
      <c r="D76" s="193">
        <f>+ROUND(+D14-SUM('[2]TRIAL-BALANCE'!P364:P367)-SUM('[2]TRIAL-BALANCE'!P380:P382),2)</f>
        <v>0</v>
      </c>
      <c r="E76" s="194">
        <f>+ROUND(+E14-SUM('[2]TRIAL-BALANCE'!T364:T367)-SUM('[2]TRIAL-BALANCE'!T380:T382),2)</f>
        <v>0</v>
      </c>
      <c r="F76" s="195"/>
      <c r="G76" s="193">
        <f>+ROUND(+G14-SUM('[2]TRIAL-BALANCE'!W364:W367)-SUM('[2]TRIAL-BALANCE'!W380:W382),2)</f>
        <v>0</v>
      </c>
      <c r="H76" s="194">
        <f>+ROUND(+H14-SUM('[2]TRIAL-BALANCE'!AA364:AA367)-SUM('[2]TRIAL-BALANCE'!AA380:AA382),2)</f>
        <v>0</v>
      </c>
      <c r="I76" s="195"/>
      <c r="J76" s="193">
        <f>+ROUND(+J14-SUM('[2]TRIAL-BALANCE'!AD364:AD367)-SUM('[2]TRIAL-BALANCE'!AD380:AD382),2)</f>
        <v>0</v>
      </c>
      <c r="K76" s="194">
        <f>+ROUND(+K14-SUM('[2]TRIAL-BALANCE'!AH364:AH367)-SUM('[2]TRIAL-BALANCE'!AH380:AH382),2)</f>
        <v>0</v>
      </c>
      <c r="L76" s="195"/>
      <c r="M76" s="193">
        <f>+ROUND(+D76+G76+J76,2)</f>
        <v>0</v>
      </c>
      <c r="N76" s="194">
        <f>+ROUND(+E76+H76+K76,2)</f>
        <v>0</v>
      </c>
      <c r="O76" s="12"/>
      <c r="P76" s="12"/>
      <c r="Q76" s="12"/>
      <c r="R76" s="12"/>
      <c r="S76" s="12"/>
      <c r="T76" s="12"/>
      <c r="U76" s="12"/>
      <c r="V76" s="12"/>
      <c r="W76" s="12"/>
      <c r="X76" s="12"/>
      <c r="Y76" s="12"/>
      <c r="Z76" s="12"/>
      <c r="AA76" s="13"/>
      <c r="AB76" s="13"/>
      <c r="AC76" s="13"/>
      <c r="AD76" s="13"/>
      <c r="AE76" s="13"/>
      <c r="AF76" s="13"/>
      <c r="AG76" s="13"/>
      <c r="AH76" s="13"/>
      <c r="AI76" s="13"/>
      <c r="AJ76" s="13"/>
    </row>
    <row r="77" spans="1:36" s="196" customFormat="1" ht="7.5" customHeight="1" x14ac:dyDescent="0.25">
      <c r="A77" s="197"/>
      <c r="B77" s="197"/>
      <c r="C77" s="197"/>
      <c r="D77" s="197"/>
      <c r="E77" s="197"/>
      <c r="F77" s="197"/>
      <c r="G77" s="197"/>
      <c r="H77" s="197"/>
      <c r="I77" s="197"/>
      <c r="J77" s="197"/>
      <c r="K77" s="197"/>
      <c r="L77" s="197"/>
      <c r="M77" s="197"/>
      <c r="N77" s="197"/>
      <c r="O77" s="12"/>
      <c r="P77" s="12"/>
      <c r="Q77" s="12"/>
      <c r="R77" s="12"/>
      <c r="S77" s="12"/>
      <c r="T77" s="12"/>
      <c r="U77" s="12"/>
      <c r="V77" s="12"/>
      <c r="W77" s="12"/>
      <c r="X77" s="12"/>
      <c r="Y77" s="12"/>
      <c r="Z77" s="12"/>
      <c r="AA77" s="13"/>
      <c r="AB77" s="13"/>
      <c r="AC77" s="13"/>
      <c r="AD77" s="13"/>
      <c r="AE77" s="13"/>
      <c r="AF77" s="13"/>
      <c r="AG77" s="13"/>
      <c r="AH77" s="13"/>
      <c r="AI77" s="13"/>
      <c r="AJ77" s="13"/>
    </row>
    <row r="78" spans="1:36" s="196" customFormat="1" ht="15.75" x14ac:dyDescent="0.25">
      <c r="A78" s="191" t="s">
        <v>72</v>
      </c>
      <c r="B78" s="192"/>
      <c r="C78" s="190"/>
      <c r="D78" s="193">
        <f>+ROUND(+D22-'[2]TRIAL-BALANCE'!P261-'[2]TRIAL-BALANCE'!P262-'[2]TRIAL-BALANCE'!P263-'[2]TRIAL-BALANCE'!P264-'[2]TRIAL-BALANCE'!P265,2)</f>
        <v>0</v>
      </c>
      <c r="E78" s="194">
        <f>+ROUND(+E22-'[2]TRIAL-BALANCE'!T261-'[2]TRIAL-BALANCE'!T262-'[2]TRIAL-BALANCE'!T263-'[2]TRIAL-BALANCE'!T264-'[2]TRIAL-BALANCE'!T265,2)</f>
        <v>0</v>
      </c>
      <c r="F78" s="195"/>
      <c r="G78" s="193">
        <f>+ROUND(+G22-'[2]TRIAL-BALANCE'!W261-'[2]TRIAL-BALANCE'!W262-'[2]TRIAL-BALANCE'!W263-'[2]TRIAL-BALANCE'!W264-'[2]TRIAL-BALANCE'!W265,2)</f>
        <v>0</v>
      </c>
      <c r="H78" s="194">
        <f>+ROUND(+H22-'[2]TRIAL-BALANCE'!AA261-'[2]TRIAL-BALANCE'!AA262-'[2]TRIAL-BALANCE'!AA263-'[2]TRIAL-BALANCE'!AA264-'[2]TRIAL-BALANCE'!AA265,2)</f>
        <v>0</v>
      </c>
      <c r="I78" s="195"/>
      <c r="J78" s="193">
        <f>+ROUND(+J22-'[2]TRIAL-BALANCE'!AD261-'[2]TRIAL-BALANCE'!AD262-'[2]TRIAL-BALANCE'!AD263-'[2]TRIAL-BALANCE'!AD264-'[2]TRIAL-BALANCE'!AD265,2)</f>
        <v>0</v>
      </c>
      <c r="K78" s="194">
        <f>+ROUND(+K22-'[2]TRIAL-BALANCE'!AH261-'[2]TRIAL-BALANCE'!AH262-'[2]TRIAL-BALANCE'!AH263-'[2]TRIAL-BALANCE'!AH264-'[2]TRIAL-BALANCE'!AH265,2)</f>
        <v>0</v>
      </c>
      <c r="L78" s="195"/>
      <c r="M78" s="193">
        <f>+ROUND(+D78+G78+J78,2)</f>
        <v>0</v>
      </c>
      <c r="N78" s="194">
        <f>+ROUND(+E78+H78+K78,2)</f>
        <v>0</v>
      </c>
      <c r="O78" s="12"/>
      <c r="P78" s="12"/>
      <c r="Q78" s="12"/>
      <c r="R78" s="12"/>
      <c r="S78" s="12"/>
      <c r="T78" s="12"/>
      <c r="U78" s="12"/>
      <c r="V78" s="12"/>
      <c r="W78" s="12"/>
      <c r="X78" s="12"/>
      <c r="Y78" s="12"/>
      <c r="Z78" s="12"/>
      <c r="AA78" s="13"/>
      <c r="AB78" s="13"/>
      <c r="AC78" s="13"/>
      <c r="AD78" s="13"/>
      <c r="AE78" s="13"/>
      <c r="AF78" s="13"/>
      <c r="AG78" s="13"/>
      <c r="AH78" s="13"/>
      <c r="AI78" s="13"/>
      <c r="AJ78" s="13"/>
    </row>
    <row r="79" spans="1:36" s="196" customFormat="1" ht="7.5" customHeight="1" x14ac:dyDescent="0.25">
      <c r="A79" s="197"/>
      <c r="B79" s="197"/>
      <c r="C79" s="197"/>
      <c r="D79" s="197"/>
      <c r="E79" s="197"/>
      <c r="F79" s="197"/>
      <c r="G79" s="197"/>
      <c r="H79" s="197"/>
      <c r="I79" s="197"/>
      <c r="J79" s="197"/>
      <c r="K79" s="197"/>
      <c r="L79" s="197"/>
      <c r="M79" s="197"/>
      <c r="N79" s="197"/>
      <c r="O79" s="12"/>
      <c r="P79" s="12"/>
      <c r="Q79" s="12"/>
      <c r="R79" s="12"/>
      <c r="S79" s="12"/>
      <c r="T79" s="12"/>
      <c r="U79" s="12"/>
      <c r="V79" s="12"/>
      <c r="W79" s="12"/>
      <c r="X79" s="12"/>
      <c r="Y79" s="12"/>
      <c r="Z79" s="12"/>
      <c r="AA79" s="13"/>
      <c r="AB79" s="13"/>
      <c r="AC79" s="13"/>
      <c r="AD79" s="13"/>
      <c r="AE79" s="13"/>
      <c r="AF79" s="13"/>
      <c r="AG79" s="13"/>
      <c r="AH79" s="13"/>
      <c r="AI79" s="13"/>
      <c r="AJ79" s="13"/>
    </row>
    <row r="80" spans="1:36" s="196" customFormat="1" ht="15.75" x14ac:dyDescent="0.25">
      <c r="A80" s="191" t="s">
        <v>73</v>
      </c>
      <c r="B80" s="192"/>
      <c r="C80" s="190"/>
      <c r="D80" s="193">
        <f>+ROUND(+D30-(+'[2]TRIAL-BALANCE'!O271+'[2]TRIAL-BALANCE'!O272+'[2]TRIAL-BALANCE'!O273-'[2]TRIAL-BALANCE'!P271-'[2]TRIAL-BALANCE'!P272-'[2]TRIAL-BALANCE'!P273),2)</f>
        <v>0</v>
      </c>
      <c r="E80" s="194">
        <f>+ROUND(+E30-(+'[2]TRIAL-BALANCE'!S271+'[2]TRIAL-BALANCE'!S272+'[2]TRIAL-BALANCE'!S273-'[2]TRIAL-BALANCE'!T271-'[2]TRIAL-BALANCE'!T272-'[2]TRIAL-BALANCE'!T273),2)</f>
        <v>0</v>
      </c>
      <c r="F80" s="195"/>
      <c r="G80" s="193">
        <f>+ROUND(+G30-(+'[2]TRIAL-BALANCE'!V271+'[2]TRIAL-BALANCE'!V272+'[2]TRIAL-BALANCE'!V273-'[2]TRIAL-BALANCE'!W271-'[2]TRIAL-BALANCE'!W272-'[2]TRIAL-BALANCE'!W273),2)</f>
        <v>0</v>
      </c>
      <c r="H80" s="194">
        <f>+ROUND(+H30-(+'[2]TRIAL-BALANCE'!Z271+'[2]TRIAL-BALANCE'!Z272+'[2]TRIAL-BALANCE'!Z273-'[2]TRIAL-BALANCE'!AA271-'[2]TRIAL-BALANCE'!AA272-'[2]TRIAL-BALANCE'!AA273),2)</f>
        <v>0</v>
      </c>
      <c r="I80" s="195"/>
      <c r="J80" s="193">
        <f>+ROUND(+J30-(+'[2]TRIAL-BALANCE'!AC271+'[2]TRIAL-BALANCE'!AC272+'[2]TRIAL-BALANCE'!AC273-'[2]TRIAL-BALANCE'!AD271-'[2]TRIAL-BALANCE'!AD272-'[2]TRIAL-BALANCE'!AD273),2)</f>
        <v>0</v>
      </c>
      <c r="K80" s="194">
        <f>+ROUND(+K30-(+'[2]TRIAL-BALANCE'!AG271+'[2]TRIAL-BALANCE'!AG272+'[2]TRIAL-BALANCE'!AG273-'[2]TRIAL-BALANCE'!AH271-'[2]TRIAL-BALANCE'!AH272-'[2]TRIAL-BALANCE'!AH273),2)</f>
        <v>0</v>
      </c>
      <c r="L80" s="195"/>
      <c r="M80" s="193">
        <f>+ROUND(+D80+G80+J80,2)</f>
        <v>0</v>
      </c>
      <c r="N80" s="194">
        <f>+ROUND(+E80+H80+K80,2)</f>
        <v>0</v>
      </c>
      <c r="O80" s="12"/>
      <c r="P80" s="12"/>
      <c r="Q80" s="12"/>
      <c r="R80" s="12"/>
      <c r="S80" s="12"/>
      <c r="T80" s="12"/>
      <c r="U80" s="12"/>
      <c r="V80" s="12"/>
      <c r="W80" s="12"/>
      <c r="X80" s="12"/>
      <c r="Y80" s="12"/>
      <c r="Z80" s="12"/>
      <c r="AA80" s="13"/>
      <c r="AB80" s="13"/>
      <c r="AC80" s="13"/>
      <c r="AD80" s="13"/>
      <c r="AE80" s="13"/>
      <c r="AF80" s="13"/>
      <c r="AG80" s="13"/>
      <c r="AH80" s="13"/>
      <c r="AI80" s="13"/>
      <c r="AJ80" s="13"/>
    </row>
    <row r="81" spans="1:36" s="196" customFormat="1" ht="7.5" customHeight="1" x14ac:dyDescent="0.25">
      <c r="A81" s="197"/>
      <c r="B81" s="197"/>
      <c r="C81" s="197"/>
      <c r="D81" s="198"/>
      <c r="E81" s="198"/>
      <c r="F81" s="198"/>
      <c r="G81" s="198"/>
      <c r="H81" s="198"/>
      <c r="I81" s="198"/>
      <c r="J81" s="198"/>
      <c r="K81" s="198"/>
      <c r="L81" s="198"/>
      <c r="M81" s="198"/>
      <c r="N81" s="198"/>
      <c r="O81" s="12"/>
      <c r="P81" s="12"/>
      <c r="Q81" s="12"/>
      <c r="R81" s="12"/>
      <c r="S81" s="12"/>
      <c r="T81" s="12"/>
      <c r="U81" s="12"/>
      <c r="V81" s="12"/>
      <c r="W81" s="12"/>
      <c r="X81" s="12"/>
      <c r="Y81" s="12"/>
      <c r="Z81" s="12"/>
      <c r="AA81" s="13"/>
      <c r="AB81" s="13"/>
      <c r="AC81" s="13"/>
      <c r="AD81" s="13"/>
      <c r="AE81" s="13"/>
      <c r="AF81" s="13"/>
      <c r="AG81" s="13"/>
      <c r="AH81" s="13"/>
      <c r="AI81" s="13"/>
      <c r="AJ81" s="13"/>
    </row>
    <row r="82" spans="1:36" s="196" customFormat="1" ht="15.75" x14ac:dyDescent="0.25">
      <c r="A82" s="191" t="s">
        <v>74</v>
      </c>
      <c r="B82" s="192"/>
      <c r="C82" s="190"/>
      <c r="D82" s="193">
        <f>+ROUND(+D43-SUM('[2]TRIAL-BALANCE'!O25-'[2]TRIAL-BALANCE'!P25),2)</f>
        <v>0</v>
      </c>
      <c r="E82" s="194">
        <f>+ROUND(+E43-SUM(+'[2]TRIAL-BALANCE'!S25-'[2]TRIAL-BALANCE'!T25),2)</f>
        <v>0</v>
      </c>
      <c r="F82" s="195"/>
      <c r="G82" s="193">
        <f>+ROUND(+G43-SUM('[2]TRIAL-BALANCE'!V25-'[2]TRIAL-BALANCE'!W25),2)</f>
        <v>0</v>
      </c>
      <c r="H82" s="194">
        <f>+ROUND(+H43-SUM(+'[2]TRIAL-BALANCE'!Z25-'[2]TRIAL-BALANCE'!AA25),2)</f>
        <v>0</v>
      </c>
      <c r="I82" s="195"/>
      <c r="J82" s="193">
        <f>+ROUND(+J43-SUM('[2]TRIAL-BALANCE'!AC25-'[2]TRIAL-BALANCE'!AD25),2)</f>
        <v>0</v>
      </c>
      <c r="K82" s="194">
        <f>+ROUND(+K43-SUM(+'[2]TRIAL-BALANCE'!AG25-'[2]TRIAL-BALANCE'!AH25),2)</f>
        <v>0</v>
      </c>
      <c r="L82" s="195"/>
      <c r="M82" s="193">
        <f>+ROUND(+D82+G82+J82,2)</f>
        <v>0</v>
      </c>
      <c r="N82" s="194">
        <f>+ROUND(+E82+H82+K82,2)</f>
        <v>0</v>
      </c>
      <c r="O82" s="12"/>
      <c r="P82" s="12"/>
      <c r="Q82" s="12"/>
      <c r="R82" s="12"/>
      <c r="S82" s="12"/>
      <c r="T82" s="12"/>
      <c r="U82" s="12"/>
      <c r="V82" s="12"/>
      <c r="W82" s="12"/>
      <c r="X82" s="12"/>
      <c r="Y82" s="12"/>
      <c r="Z82" s="12"/>
      <c r="AA82" s="13"/>
      <c r="AB82" s="13"/>
      <c r="AC82" s="13"/>
      <c r="AD82" s="13"/>
      <c r="AE82" s="13"/>
      <c r="AF82" s="13"/>
      <c r="AG82" s="13"/>
      <c r="AH82" s="13"/>
      <c r="AI82" s="13"/>
      <c r="AJ82" s="13"/>
    </row>
    <row r="83" spans="1:36" s="196" customFormat="1" ht="7.5" customHeight="1" x14ac:dyDescent="0.25">
      <c r="A83" s="197"/>
      <c r="B83" s="197"/>
      <c r="C83" s="197"/>
      <c r="D83" s="198"/>
      <c r="E83" s="198"/>
      <c r="F83" s="198"/>
      <c r="G83" s="198"/>
      <c r="H83" s="198"/>
      <c r="I83" s="198"/>
      <c r="J83" s="198"/>
      <c r="K83" s="198"/>
      <c r="L83" s="198"/>
      <c r="M83" s="198"/>
      <c r="N83" s="198"/>
      <c r="O83" s="12"/>
      <c r="P83" s="12"/>
      <c r="Q83" s="12"/>
      <c r="R83" s="12"/>
      <c r="S83" s="12"/>
      <c r="T83" s="12"/>
      <c r="U83" s="12"/>
      <c r="V83" s="12"/>
      <c r="W83" s="12"/>
      <c r="X83" s="12"/>
      <c r="Y83" s="12"/>
      <c r="Z83" s="12"/>
      <c r="AA83" s="13"/>
      <c r="AB83" s="13"/>
      <c r="AC83" s="13"/>
      <c r="AD83" s="13"/>
      <c r="AE83" s="13"/>
      <c r="AF83" s="13"/>
      <c r="AG83" s="13"/>
      <c r="AH83" s="13"/>
      <c r="AI83" s="13"/>
      <c r="AJ83" s="13"/>
    </row>
    <row r="84" spans="1:36" s="196" customFormat="1" ht="15.75" x14ac:dyDescent="0.25">
      <c r="A84" s="191" t="s">
        <v>75</v>
      </c>
      <c r="B84" s="192"/>
      <c r="C84" s="190"/>
      <c r="D84" s="193">
        <f>+ROUND(+D47-'[2]TRIAL-BALANCE'!O21,2)</f>
        <v>0</v>
      </c>
      <c r="E84" s="194">
        <f>+ROUND(+E47-'[2]TRIAL-BALANCE'!S21,2)</f>
        <v>0</v>
      </c>
      <c r="F84" s="195"/>
      <c r="G84" s="193">
        <f>+ROUND(+G47-'[2]TRIAL-BALANCE'!V21,2)</f>
        <v>0</v>
      </c>
      <c r="H84" s="194">
        <f>+ROUND(+H47-'[2]TRIAL-BALANCE'!Z21,2)</f>
        <v>0</v>
      </c>
      <c r="I84" s="195"/>
      <c r="J84" s="193">
        <f>+ROUND(+J47-'[2]TRIAL-BALANCE'!AC21,2)</f>
        <v>0</v>
      </c>
      <c r="K84" s="194">
        <f>+ROUND(+K47-'[2]TRIAL-BALANCE'!AG21,2)</f>
        <v>0</v>
      </c>
      <c r="L84" s="195"/>
      <c r="M84" s="193">
        <f>+ROUND(+D84+G84+J84,2)</f>
        <v>0</v>
      </c>
      <c r="N84" s="194">
        <f>+ROUND(+E84+H84+K84,2)</f>
        <v>0</v>
      </c>
      <c r="O84" s="12"/>
      <c r="P84" s="12"/>
      <c r="Q84" s="12"/>
      <c r="R84" s="12"/>
      <c r="S84" s="12"/>
      <c r="T84" s="12"/>
      <c r="U84" s="12"/>
      <c r="V84" s="12"/>
      <c r="W84" s="12"/>
      <c r="X84" s="12"/>
      <c r="Y84" s="12"/>
      <c r="Z84" s="12"/>
      <c r="AA84" s="13"/>
      <c r="AB84" s="13"/>
      <c r="AC84" s="13"/>
      <c r="AD84" s="13"/>
      <c r="AE84" s="13"/>
      <c r="AF84" s="13"/>
      <c r="AG84" s="13"/>
      <c r="AH84" s="13"/>
      <c r="AI84" s="13"/>
      <c r="AJ84" s="13"/>
    </row>
    <row r="85" spans="1:36" s="196" customFormat="1" ht="7.5" customHeight="1" x14ac:dyDescent="0.25">
      <c r="A85" s="197"/>
      <c r="B85" s="197"/>
      <c r="C85" s="197"/>
      <c r="D85" s="198"/>
      <c r="E85" s="198"/>
      <c r="F85" s="198"/>
      <c r="G85" s="198"/>
      <c r="H85" s="198"/>
      <c r="I85" s="198"/>
      <c r="J85" s="198"/>
      <c r="K85" s="198"/>
      <c r="L85" s="198"/>
      <c r="M85" s="198"/>
      <c r="N85" s="198"/>
      <c r="O85" s="12"/>
      <c r="P85" s="12"/>
      <c r="Q85" s="12"/>
      <c r="R85" s="12"/>
      <c r="S85" s="12"/>
      <c r="T85" s="12"/>
      <c r="U85" s="12"/>
      <c r="V85" s="12"/>
      <c r="W85" s="12"/>
      <c r="X85" s="12"/>
      <c r="Y85" s="12"/>
      <c r="Z85" s="12"/>
      <c r="AA85" s="13"/>
      <c r="AB85" s="13"/>
      <c r="AC85" s="13"/>
      <c r="AD85" s="13"/>
      <c r="AE85" s="13"/>
      <c r="AF85" s="13"/>
      <c r="AG85" s="13"/>
      <c r="AH85" s="13"/>
      <c r="AI85" s="13"/>
      <c r="AJ85" s="13"/>
    </row>
    <row r="86" spans="1:36" s="196" customFormat="1" ht="15.75" x14ac:dyDescent="0.25">
      <c r="A86" s="191" t="s">
        <v>76</v>
      </c>
      <c r="B86" s="192"/>
      <c r="C86" s="190"/>
      <c r="D86" s="193">
        <f>+ROUND(+D51-'[2]TRIAL-BALANCE'!O54-'[2]TRIAL-BALANCE'!O55,2)</f>
        <v>0</v>
      </c>
      <c r="E86" s="194">
        <f>+ROUND(+E51-'[2]TRIAL-BALANCE'!S54-'[2]TRIAL-BALANCE'!S55,2)</f>
        <v>0</v>
      </c>
      <c r="F86" s="195"/>
      <c r="G86" s="193">
        <f>+ROUND(+G51-'[2]TRIAL-BALANCE'!V54-'[2]TRIAL-BALANCE'!V55,2)</f>
        <v>0</v>
      </c>
      <c r="H86" s="194">
        <f>+ROUND(+H51-'[2]TRIAL-BALANCE'!Z54-'[2]TRIAL-BALANCE'!Z55,2)</f>
        <v>0</v>
      </c>
      <c r="I86" s="195"/>
      <c r="J86" s="193">
        <f>+ROUND(+J51-'[2]TRIAL-BALANCE'!AC54-'[2]TRIAL-BALANCE'!AC55,2)</f>
        <v>0</v>
      </c>
      <c r="K86" s="194">
        <f>+ROUND(+K51-'[2]TRIAL-BALANCE'!AG54-'[2]TRIAL-BALANCE'!AG55,2)</f>
        <v>0</v>
      </c>
      <c r="L86" s="195"/>
      <c r="M86" s="193">
        <f>+ROUND(+D86+G86+J86,2)</f>
        <v>0</v>
      </c>
      <c r="N86" s="194">
        <f>+ROUND(+E86+H86+K86,2)</f>
        <v>0</v>
      </c>
      <c r="O86" s="12"/>
      <c r="P86" s="12"/>
      <c r="Q86" s="12"/>
      <c r="R86" s="12"/>
      <c r="S86" s="12"/>
      <c r="T86" s="12"/>
      <c r="U86" s="12"/>
      <c r="V86" s="12"/>
      <c r="W86" s="12"/>
      <c r="X86" s="12"/>
      <c r="Y86" s="12"/>
      <c r="Z86" s="12"/>
      <c r="AA86" s="13"/>
      <c r="AB86" s="13"/>
      <c r="AC86" s="13"/>
      <c r="AD86" s="13"/>
      <c r="AE86" s="13"/>
      <c r="AF86" s="13"/>
      <c r="AG86" s="13"/>
      <c r="AH86" s="13"/>
      <c r="AI86" s="13"/>
      <c r="AJ86" s="13"/>
    </row>
    <row r="87" spans="1:36" s="196" customFormat="1" ht="7.5" customHeight="1" x14ac:dyDescent="0.25">
      <c r="A87" s="197"/>
      <c r="B87" s="197"/>
      <c r="C87" s="197"/>
      <c r="D87" s="198"/>
      <c r="E87" s="198"/>
      <c r="F87" s="198"/>
      <c r="G87" s="198"/>
      <c r="H87" s="198"/>
      <c r="I87" s="198"/>
      <c r="J87" s="198"/>
      <c r="K87" s="198"/>
      <c r="L87" s="198"/>
      <c r="M87" s="198"/>
      <c r="N87" s="198"/>
      <c r="O87" s="12"/>
      <c r="P87" s="12"/>
      <c r="Q87" s="12"/>
      <c r="R87" s="12"/>
      <c r="S87" s="12"/>
      <c r="T87" s="12"/>
      <c r="U87" s="12"/>
      <c r="V87" s="12"/>
      <c r="W87" s="12"/>
      <c r="X87" s="12"/>
      <c r="Y87" s="12"/>
      <c r="Z87" s="12"/>
      <c r="AA87" s="13"/>
      <c r="AB87" s="13"/>
      <c r="AC87" s="13"/>
      <c r="AD87" s="13"/>
      <c r="AE87" s="13"/>
      <c r="AF87" s="13"/>
      <c r="AG87" s="13"/>
      <c r="AH87" s="13"/>
      <c r="AI87" s="13"/>
      <c r="AJ87" s="13"/>
    </row>
    <row r="88" spans="1:36" s="196" customFormat="1" ht="15.75" x14ac:dyDescent="0.25">
      <c r="A88" s="191" t="s">
        <v>77</v>
      </c>
      <c r="B88" s="192"/>
      <c r="C88" s="190"/>
      <c r="D88" s="193">
        <f>+ROUND(+D56-('[2]TRIAL-BALANCE'!O60+'[2]TRIAL-BALANCE'!O61-'[2]TRIAL-BALANCE'!P60-'[2]TRIAL-BALANCE'!P61),2)</f>
        <v>0</v>
      </c>
      <c r="E88" s="194">
        <f>+ROUND(+E56-('[2]TRIAL-BALANCE'!S60+'[2]TRIAL-BALANCE'!S61-'[2]TRIAL-BALANCE'!T60-'[2]TRIAL-BALANCE'!T61),2)</f>
        <v>0</v>
      </c>
      <c r="F88" s="195"/>
      <c r="G88" s="193">
        <f>+ROUND(+G56-('[2]TRIAL-BALANCE'!V60+'[2]TRIAL-BALANCE'!V61-'[2]TRIAL-BALANCE'!W60-'[2]TRIAL-BALANCE'!W61),2)</f>
        <v>0</v>
      </c>
      <c r="H88" s="194">
        <f>+ROUND(+H56-('[2]TRIAL-BALANCE'!Z60+'[2]TRIAL-BALANCE'!Z61-'[2]TRIAL-BALANCE'!AA60-'[2]TRIAL-BALANCE'!AA61),2)</f>
        <v>0</v>
      </c>
      <c r="I88" s="195"/>
      <c r="J88" s="193">
        <f>+ROUND(+J56-('[2]TRIAL-BALANCE'!AC60+'[2]TRIAL-BALANCE'!AC61-'[2]TRIAL-BALANCE'!AD60-'[2]TRIAL-BALANCE'!AD61),2)</f>
        <v>0</v>
      </c>
      <c r="K88" s="194">
        <f>+ROUND(+K56-('[2]TRIAL-BALANCE'!AG60+'[2]TRIAL-BALANCE'!AG61-'[2]TRIAL-BALANCE'!AH60-'[2]TRIAL-BALANCE'!AH61),2)</f>
        <v>0</v>
      </c>
      <c r="L88" s="195"/>
      <c r="M88" s="193">
        <f>+ROUND(+D88+G88+J88,2)</f>
        <v>0</v>
      </c>
      <c r="N88" s="194">
        <f>+ROUND(+E88+H88+K88,2)</f>
        <v>0</v>
      </c>
      <c r="O88" s="12"/>
      <c r="P88" s="12"/>
      <c r="Q88" s="12"/>
      <c r="R88" s="12"/>
      <c r="S88" s="12"/>
      <c r="T88" s="12"/>
      <c r="U88" s="12"/>
      <c r="V88" s="12"/>
      <c r="W88" s="12"/>
      <c r="X88" s="12"/>
      <c r="Y88" s="12"/>
      <c r="Z88" s="12"/>
      <c r="AA88" s="13"/>
      <c r="AB88" s="13"/>
      <c r="AC88" s="13"/>
      <c r="AD88" s="13"/>
      <c r="AE88" s="13"/>
      <c r="AF88" s="13"/>
      <c r="AG88" s="13"/>
      <c r="AH88" s="13"/>
      <c r="AI88" s="13"/>
      <c r="AJ88" s="13"/>
    </row>
    <row r="89" spans="1:36" s="196" customFormat="1" ht="7.5" customHeight="1" x14ac:dyDescent="0.25">
      <c r="A89" s="197"/>
      <c r="B89" s="197"/>
      <c r="C89" s="197"/>
      <c r="D89" s="197"/>
      <c r="E89" s="197"/>
      <c r="F89" s="197"/>
      <c r="G89" s="197"/>
      <c r="H89" s="197"/>
      <c r="I89" s="197"/>
      <c r="J89" s="197"/>
      <c r="K89" s="197"/>
      <c r="L89" s="197"/>
      <c r="M89" s="197"/>
      <c r="N89" s="197"/>
      <c r="O89" s="12"/>
      <c r="P89" s="12"/>
      <c r="Q89" s="12"/>
      <c r="R89" s="12"/>
      <c r="S89" s="12"/>
      <c r="T89" s="12"/>
      <c r="U89" s="12"/>
      <c r="V89" s="12"/>
      <c r="W89" s="12"/>
      <c r="X89" s="12"/>
      <c r="Y89" s="12"/>
      <c r="Z89" s="12"/>
      <c r="AA89" s="13"/>
      <c r="AB89" s="13"/>
      <c r="AC89" s="13"/>
      <c r="AD89" s="13"/>
      <c r="AE89" s="13"/>
      <c r="AF89" s="13"/>
      <c r="AG89" s="13"/>
      <c r="AH89" s="13"/>
      <c r="AI89" s="13"/>
      <c r="AJ89" s="13"/>
    </row>
    <row r="90" spans="1:36" s="196" customFormat="1" ht="15.75" x14ac:dyDescent="0.25">
      <c r="A90" s="191" t="s">
        <v>78</v>
      </c>
      <c r="B90" s="192"/>
      <c r="C90" s="190"/>
      <c r="D90" s="193">
        <f>+ROUND(+D67,2)-ROUND(+'[2]TRIAL-BALANCE'!P274-'[2]TRIAL-BALANCE'!O274,2)</f>
        <v>0</v>
      </c>
      <c r="E90" s="194">
        <f>+ROUND(+E67,2)-ROUND(+'[2]TRIAL-BALANCE'!T274-'[2]TRIAL-BALANCE'!S274,2)</f>
        <v>0</v>
      </c>
      <c r="F90" s="195"/>
      <c r="G90" s="193">
        <f>+ROUND(+G67,2)-ROUND(+'[2]TRIAL-BALANCE'!W274-'[2]TRIAL-BALANCE'!V274,2)</f>
        <v>0</v>
      </c>
      <c r="H90" s="194">
        <f>+ROUND(+H67,2)-ROUND(+'[2]TRIAL-BALANCE'!AA274-'[2]TRIAL-BALANCE'!Z274,2)</f>
        <v>0</v>
      </c>
      <c r="I90" s="195"/>
      <c r="J90" s="193">
        <f>+ROUND(+J67,2)-ROUND(+'[2]TRIAL-BALANCE'!AD274-'[2]TRIAL-BALANCE'!AC274,2)</f>
        <v>0</v>
      </c>
      <c r="K90" s="194">
        <f>+ROUND(+K67,2)-ROUND(+'[2]TRIAL-BALANCE'!AH274-'[2]TRIAL-BALANCE'!AG274,2)</f>
        <v>0</v>
      </c>
      <c r="L90" s="195"/>
      <c r="M90" s="193">
        <f>+ROUND(+D90+G90+J90,2)</f>
        <v>0</v>
      </c>
      <c r="N90" s="194">
        <f>+ROUND(+E90+H90+K90,2)</f>
        <v>0</v>
      </c>
      <c r="O90" s="12"/>
      <c r="P90" s="12"/>
      <c r="Q90" s="12"/>
      <c r="R90" s="12"/>
      <c r="S90" s="12"/>
      <c r="T90" s="12"/>
      <c r="U90" s="12"/>
      <c r="V90" s="12"/>
      <c r="W90" s="12"/>
      <c r="X90" s="12"/>
      <c r="Y90" s="12"/>
      <c r="Z90" s="12"/>
      <c r="AA90" s="13"/>
      <c r="AB90" s="13"/>
      <c r="AC90" s="13"/>
      <c r="AD90" s="13"/>
      <c r="AE90" s="13"/>
      <c r="AF90" s="13"/>
      <c r="AG90" s="13"/>
      <c r="AH90" s="13"/>
      <c r="AI90" s="13"/>
      <c r="AJ90" s="13"/>
    </row>
    <row r="91" spans="1:36"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36" ht="15.7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36"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36"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36"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36"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sheetData>
  <mergeCells count="13">
    <mergeCell ref="M73:N73"/>
    <mergeCell ref="K3:N3"/>
    <mergeCell ref="B7:B9"/>
    <mergeCell ref="M7:N8"/>
    <mergeCell ref="A8:A9"/>
    <mergeCell ref="B35:B37"/>
    <mergeCell ref="M35:N36"/>
    <mergeCell ref="A1:D1"/>
    <mergeCell ref="G1:H1"/>
    <mergeCell ref="A2:D2"/>
    <mergeCell ref="A3:D3"/>
    <mergeCell ref="G3:H3"/>
    <mergeCell ref="H73:J73"/>
  </mergeCells>
  <conditionalFormatting sqref="D72 A1:D1 A3:D3 G1:H1 G3:H3 H5 M5 N1 K1">
    <cfRule type="cellIs" dxfId="9" priority="3" stopIfTrue="1" operator="equal">
      <formula>0</formula>
    </cfRule>
  </conditionalFormatting>
  <conditionalFormatting sqref="M48:N48 G11:H11 J11:K11 M11:N11 D15:E15 G15:H15 J15:K15 M15:N15 D39:E39 G39:H39 J39:K39 M39:N39 D44:E44 G44:H44 J44:K44 M44:N44 D48:E48 G48:H48 J48:K48 D11:E11 M52:N52 D52:E52 G52:H52 J52:K52 D23:E23 G23:H23 J23:K23 M23:N23">
    <cfRule type="cellIs" dxfId="7" priority="4" stopIfTrue="1" operator="equal">
      <formula>"НЕРАВНЕНИЕ !"</formula>
    </cfRule>
  </conditionalFormatting>
  <conditionalFormatting sqref="E5">
    <cfRule type="cellIs" dxfId="5" priority="5" stopIfTrue="1" operator="equal">
      <formula>0</formula>
    </cfRule>
  </conditionalFormatting>
  <conditionalFormatting sqref="K3">
    <cfRule type="cellIs" dxfId="3" priority="2" stopIfTrue="1" operator="equal">
      <formula>0</formula>
    </cfRule>
  </conditionalFormatting>
  <conditionalFormatting sqref="D57:E57 G57:H57 J57:K57 M57:N57">
    <cfRule type="cellIs" dxfId="1" priority="1" stopIfTrue="1" operator="equal">
      <formula>"НЕРАВНЕНИЕ !"</formula>
    </cfRule>
  </conditionalFormatting>
  <dataValidations count="1">
    <dataValidation type="custom" allowBlank="1" showInputMessage="1" showErrorMessage="1" error="Въведи сумата със знак &quot;минус&quot;" prompt="Въведи сумата със знак &quot;минус&quot;" sqref="D55:E55 IZ55:JA55 SV55:SW55 ACR55:ACS55 AMN55:AMO55 AWJ55:AWK55 BGF55:BGG55 BQB55:BQC55 BZX55:BZY55 CJT55:CJU55 CTP55:CTQ55 DDL55:DDM55 DNH55:DNI55 DXD55:DXE55 EGZ55:EHA55 EQV55:EQW55 FAR55:FAS55 FKN55:FKO55 FUJ55:FUK55 GEF55:GEG55 GOB55:GOC55 GXX55:GXY55 HHT55:HHU55 HRP55:HRQ55 IBL55:IBM55 ILH55:ILI55 IVD55:IVE55 JEZ55:JFA55 JOV55:JOW55 JYR55:JYS55 KIN55:KIO55 KSJ55:KSK55 LCF55:LCG55 LMB55:LMC55 LVX55:LVY55 MFT55:MFU55 MPP55:MPQ55 MZL55:MZM55 NJH55:NJI55 NTD55:NTE55 OCZ55:ODA55 OMV55:OMW55 OWR55:OWS55 PGN55:PGO55 PQJ55:PQK55 QAF55:QAG55 QKB55:QKC55 QTX55:QTY55 RDT55:RDU55 RNP55:RNQ55 RXL55:RXM55 SHH55:SHI55 SRD55:SRE55 TAZ55:TBA55 TKV55:TKW55 TUR55:TUS55 UEN55:UEO55 UOJ55:UOK55 UYF55:UYG55 VIB55:VIC55 VRX55:VRY55 WBT55:WBU55 WLP55:WLQ55 WVL55:WVM55 D65591:E65591 IZ65591:JA65591 SV65591:SW65591 ACR65591:ACS65591 AMN65591:AMO65591 AWJ65591:AWK65591 BGF65591:BGG65591 BQB65591:BQC65591 BZX65591:BZY65591 CJT65591:CJU65591 CTP65591:CTQ65591 DDL65591:DDM65591 DNH65591:DNI65591 DXD65591:DXE65591 EGZ65591:EHA65591 EQV65591:EQW65591 FAR65591:FAS65591 FKN65591:FKO65591 FUJ65591:FUK65591 GEF65591:GEG65591 GOB65591:GOC65591 GXX65591:GXY65591 HHT65591:HHU65591 HRP65591:HRQ65591 IBL65591:IBM65591 ILH65591:ILI65591 IVD65591:IVE65591 JEZ65591:JFA65591 JOV65591:JOW65591 JYR65591:JYS65591 KIN65591:KIO65591 KSJ65591:KSK65591 LCF65591:LCG65591 LMB65591:LMC65591 LVX65591:LVY65591 MFT65591:MFU65591 MPP65591:MPQ65591 MZL65591:MZM65591 NJH65591:NJI65591 NTD65591:NTE65591 OCZ65591:ODA65591 OMV65591:OMW65591 OWR65591:OWS65591 PGN65591:PGO65591 PQJ65591:PQK65591 QAF65591:QAG65591 QKB65591:QKC65591 QTX65591:QTY65591 RDT65591:RDU65591 RNP65591:RNQ65591 RXL65591:RXM65591 SHH65591:SHI65591 SRD65591:SRE65591 TAZ65591:TBA65591 TKV65591:TKW65591 TUR65591:TUS65591 UEN65591:UEO65591 UOJ65591:UOK65591 UYF65591:UYG65591 VIB65591:VIC65591 VRX65591:VRY65591 WBT65591:WBU65591 WLP65591:WLQ65591 WVL65591:WVM65591 D131127:E131127 IZ131127:JA131127 SV131127:SW131127 ACR131127:ACS131127 AMN131127:AMO131127 AWJ131127:AWK131127 BGF131127:BGG131127 BQB131127:BQC131127 BZX131127:BZY131127 CJT131127:CJU131127 CTP131127:CTQ131127 DDL131127:DDM131127 DNH131127:DNI131127 DXD131127:DXE131127 EGZ131127:EHA131127 EQV131127:EQW131127 FAR131127:FAS131127 FKN131127:FKO131127 FUJ131127:FUK131127 GEF131127:GEG131127 GOB131127:GOC131127 GXX131127:GXY131127 HHT131127:HHU131127 HRP131127:HRQ131127 IBL131127:IBM131127 ILH131127:ILI131127 IVD131127:IVE131127 JEZ131127:JFA131127 JOV131127:JOW131127 JYR131127:JYS131127 KIN131127:KIO131127 KSJ131127:KSK131127 LCF131127:LCG131127 LMB131127:LMC131127 LVX131127:LVY131127 MFT131127:MFU131127 MPP131127:MPQ131127 MZL131127:MZM131127 NJH131127:NJI131127 NTD131127:NTE131127 OCZ131127:ODA131127 OMV131127:OMW131127 OWR131127:OWS131127 PGN131127:PGO131127 PQJ131127:PQK131127 QAF131127:QAG131127 QKB131127:QKC131127 QTX131127:QTY131127 RDT131127:RDU131127 RNP131127:RNQ131127 RXL131127:RXM131127 SHH131127:SHI131127 SRD131127:SRE131127 TAZ131127:TBA131127 TKV131127:TKW131127 TUR131127:TUS131127 UEN131127:UEO131127 UOJ131127:UOK131127 UYF131127:UYG131127 VIB131127:VIC131127 VRX131127:VRY131127 WBT131127:WBU131127 WLP131127:WLQ131127 WVL131127:WVM131127 D196663:E196663 IZ196663:JA196663 SV196663:SW196663 ACR196663:ACS196663 AMN196663:AMO196663 AWJ196663:AWK196663 BGF196663:BGG196663 BQB196663:BQC196663 BZX196663:BZY196663 CJT196663:CJU196663 CTP196663:CTQ196663 DDL196663:DDM196663 DNH196663:DNI196663 DXD196663:DXE196663 EGZ196663:EHA196663 EQV196663:EQW196663 FAR196663:FAS196663 FKN196663:FKO196663 FUJ196663:FUK196663 GEF196663:GEG196663 GOB196663:GOC196663 GXX196663:GXY196663 HHT196663:HHU196663 HRP196663:HRQ196663 IBL196663:IBM196663 ILH196663:ILI196663 IVD196663:IVE196663 JEZ196663:JFA196663 JOV196663:JOW196663 JYR196663:JYS196663 KIN196663:KIO196663 KSJ196663:KSK196663 LCF196663:LCG196663 LMB196663:LMC196663 LVX196663:LVY196663 MFT196663:MFU196663 MPP196663:MPQ196663 MZL196663:MZM196663 NJH196663:NJI196663 NTD196663:NTE196663 OCZ196663:ODA196663 OMV196663:OMW196663 OWR196663:OWS196663 PGN196663:PGO196663 PQJ196663:PQK196663 QAF196663:QAG196663 QKB196663:QKC196663 QTX196663:QTY196663 RDT196663:RDU196663 RNP196663:RNQ196663 RXL196663:RXM196663 SHH196663:SHI196663 SRD196663:SRE196663 TAZ196663:TBA196663 TKV196663:TKW196663 TUR196663:TUS196663 UEN196663:UEO196663 UOJ196663:UOK196663 UYF196663:UYG196663 VIB196663:VIC196663 VRX196663:VRY196663 WBT196663:WBU196663 WLP196663:WLQ196663 WVL196663:WVM196663 D262199:E262199 IZ262199:JA262199 SV262199:SW262199 ACR262199:ACS262199 AMN262199:AMO262199 AWJ262199:AWK262199 BGF262199:BGG262199 BQB262199:BQC262199 BZX262199:BZY262199 CJT262199:CJU262199 CTP262199:CTQ262199 DDL262199:DDM262199 DNH262199:DNI262199 DXD262199:DXE262199 EGZ262199:EHA262199 EQV262199:EQW262199 FAR262199:FAS262199 FKN262199:FKO262199 FUJ262199:FUK262199 GEF262199:GEG262199 GOB262199:GOC262199 GXX262199:GXY262199 HHT262199:HHU262199 HRP262199:HRQ262199 IBL262199:IBM262199 ILH262199:ILI262199 IVD262199:IVE262199 JEZ262199:JFA262199 JOV262199:JOW262199 JYR262199:JYS262199 KIN262199:KIO262199 KSJ262199:KSK262199 LCF262199:LCG262199 LMB262199:LMC262199 LVX262199:LVY262199 MFT262199:MFU262199 MPP262199:MPQ262199 MZL262199:MZM262199 NJH262199:NJI262199 NTD262199:NTE262199 OCZ262199:ODA262199 OMV262199:OMW262199 OWR262199:OWS262199 PGN262199:PGO262199 PQJ262199:PQK262199 QAF262199:QAG262199 QKB262199:QKC262199 QTX262199:QTY262199 RDT262199:RDU262199 RNP262199:RNQ262199 RXL262199:RXM262199 SHH262199:SHI262199 SRD262199:SRE262199 TAZ262199:TBA262199 TKV262199:TKW262199 TUR262199:TUS262199 UEN262199:UEO262199 UOJ262199:UOK262199 UYF262199:UYG262199 VIB262199:VIC262199 VRX262199:VRY262199 WBT262199:WBU262199 WLP262199:WLQ262199 WVL262199:WVM262199 D327735:E327735 IZ327735:JA327735 SV327735:SW327735 ACR327735:ACS327735 AMN327735:AMO327735 AWJ327735:AWK327735 BGF327735:BGG327735 BQB327735:BQC327735 BZX327735:BZY327735 CJT327735:CJU327735 CTP327735:CTQ327735 DDL327735:DDM327735 DNH327735:DNI327735 DXD327735:DXE327735 EGZ327735:EHA327735 EQV327735:EQW327735 FAR327735:FAS327735 FKN327735:FKO327735 FUJ327735:FUK327735 GEF327735:GEG327735 GOB327735:GOC327735 GXX327735:GXY327735 HHT327735:HHU327735 HRP327735:HRQ327735 IBL327735:IBM327735 ILH327735:ILI327735 IVD327735:IVE327735 JEZ327735:JFA327735 JOV327735:JOW327735 JYR327735:JYS327735 KIN327735:KIO327735 KSJ327735:KSK327735 LCF327735:LCG327735 LMB327735:LMC327735 LVX327735:LVY327735 MFT327735:MFU327735 MPP327735:MPQ327735 MZL327735:MZM327735 NJH327735:NJI327735 NTD327735:NTE327735 OCZ327735:ODA327735 OMV327735:OMW327735 OWR327735:OWS327735 PGN327735:PGO327735 PQJ327735:PQK327735 QAF327735:QAG327735 QKB327735:QKC327735 QTX327735:QTY327735 RDT327735:RDU327735 RNP327735:RNQ327735 RXL327735:RXM327735 SHH327735:SHI327735 SRD327735:SRE327735 TAZ327735:TBA327735 TKV327735:TKW327735 TUR327735:TUS327735 UEN327735:UEO327735 UOJ327735:UOK327735 UYF327735:UYG327735 VIB327735:VIC327735 VRX327735:VRY327735 WBT327735:WBU327735 WLP327735:WLQ327735 WVL327735:WVM327735 D393271:E393271 IZ393271:JA393271 SV393271:SW393271 ACR393271:ACS393271 AMN393271:AMO393271 AWJ393271:AWK393271 BGF393271:BGG393271 BQB393271:BQC393271 BZX393271:BZY393271 CJT393271:CJU393271 CTP393271:CTQ393271 DDL393271:DDM393271 DNH393271:DNI393271 DXD393271:DXE393271 EGZ393271:EHA393271 EQV393271:EQW393271 FAR393271:FAS393271 FKN393271:FKO393271 FUJ393271:FUK393271 GEF393271:GEG393271 GOB393271:GOC393271 GXX393271:GXY393271 HHT393271:HHU393271 HRP393271:HRQ393271 IBL393271:IBM393271 ILH393271:ILI393271 IVD393271:IVE393271 JEZ393271:JFA393271 JOV393271:JOW393271 JYR393271:JYS393271 KIN393271:KIO393271 KSJ393271:KSK393271 LCF393271:LCG393271 LMB393271:LMC393271 LVX393271:LVY393271 MFT393271:MFU393271 MPP393271:MPQ393271 MZL393271:MZM393271 NJH393271:NJI393271 NTD393271:NTE393271 OCZ393271:ODA393271 OMV393271:OMW393271 OWR393271:OWS393271 PGN393271:PGO393271 PQJ393271:PQK393271 QAF393271:QAG393271 QKB393271:QKC393271 QTX393271:QTY393271 RDT393271:RDU393271 RNP393271:RNQ393271 RXL393271:RXM393271 SHH393271:SHI393271 SRD393271:SRE393271 TAZ393271:TBA393271 TKV393271:TKW393271 TUR393271:TUS393271 UEN393271:UEO393271 UOJ393271:UOK393271 UYF393271:UYG393271 VIB393271:VIC393271 VRX393271:VRY393271 WBT393271:WBU393271 WLP393271:WLQ393271 WVL393271:WVM393271 D458807:E458807 IZ458807:JA458807 SV458807:SW458807 ACR458807:ACS458807 AMN458807:AMO458807 AWJ458807:AWK458807 BGF458807:BGG458807 BQB458807:BQC458807 BZX458807:BZY458807 CJT458807:CJU458807 CTP458807:CTQ458807 DDL458807:DDM458807 DNH458807:DNI458807 DXD458807:DXE458807 EGZ458807:EHA458807 EQV458807:EQW458807 FAR458807:FAS458807 FKN458807:FKO458807 FUJ458807:FUK458807 GEF458807:GEG458807 GOB458807:GOC458807 GXX458807:GXY458807 HHT458807:HHU458807 HRP458807:HRQ458807 IBL458807:IBM458807 ILH458807:ILI458807 IVD458807:IVE458807 JEZ458807:JFA458807 JOV458807:JOW458807 JYR458807:JYS458807 KIN458807:KIO458807 KSJ458807:KSK458807 LCF458807:LCG458807 LMB458807:LMC458807 LVX458807:LVY458807 MFT458807:MFU458807 MPP458807:MPQ458807 MZL458807:MZM458807 NJH458807:NJI458807 NTD458807:NTE458807 OCZ458807:ODA458807 OMV458807:OMW458807 OWR458807:OWS458807 PGN458807:PGO458807 PQJ458807:PQK458807 QAF458807:QAG458807 QKB458807:QKC458807 QTX458807:QTY458807 RDT458807:RDU458807 RNP458807:RNQ458807 RXL458807:RXM458807 SHH458807:SHI458807 SRD458807:SRE458807 TAZ458807:TBA458807 TKV458807:TKW458807 TUR458807:TUS458807 UEN458807:UEO458807 UOJ458807:UOK458807 UYF458807:UYG458807 VIB458807:VIC458807 VRX458807:VRY458807 WBT458807:WBU458807 WLP458807:WLQ458807 WVL458807:WVM458807 D524343:E524343 IZ524343:JA524343 SV524343:SW524343 ACR524343:ACS524343 AMN524343:AMO524343 AWJ524343:AWK524343 BGF524343:BGG524343 BQB524343:BQC524343 BZX524343:BZY524343 CJT524343:CJU524343 CTP524343:CTQ524343 DDL524343:DDM524343 DNH524343:DNI524343 DXD524343:DXE524343 EGZ524343:EHA524343 EQV524343:EQW524343 FAR524343:FAS524343 FKN524343:FKO524343 FUJ524343:FUK524343 GEF524343:GEG524343 GOB524343:GOC524343 GXX524343:GXY524343 HHT524343:HHU524343 HRP524343:HRQ524343 IBL524343:IBM524343 ILH524343:ILI524343 IVD524343:IVE524343 JEZ524343:JFA524343 JOV524343:JOW524343 JYR524343:JYS524343 KIN524343:KIO524343 KSJ524343:KSK524343 LCF524343:LCG524343 LMB524343:LMC524343 LVX524343:LVY524343 MFT524343:MFU524343 MPP524343:MPQ524343 MZL524343:MZM524343 NJH524343:NJI524343 NTD524343:NTE524343 OCZ524343:ODA524343 OMV524343:OMW524343 OWR524343:OWS524343 PGN524343:PGO524343 PQJ524343:PQK524343 QAF524343:QAG524343 QKB524343:QKC524343 QTX524343:QTY524343 RDT524343:RDU524343 RNP524343:RNQ524343 RXL524343:RXM524343 SHH524343:SHI524343 SRD524343:SRE524343 TAZ524343:TBA524343 TKV524343:TKW524343 TUR524343:TUS524343 UEN524343:UEO524343 UOJ524343:UOK524343 UYF524343:UYG524343 VIB524343:VIC524343 VRX524343:VRY524343 WBT524343:WBU524343 WLP524343:WLQ524343 WVL524343:WVM524343 D589879:E589879 IZ589879:JA589879 SV589879:SW589879 ACR589879:ACS589879 AMN589879:AMO589879 AWJ589879:AWK589879 BGF589879:BGG589879 BQB589879:BQC589879 BZX589879:BZY589879 CJT589879:CJU589879 CTP589879:CTQ589879 DDL589879:DDM589879 DNH589879:DNI589879 DXD589879:DXE589879 EGZ589879:EHA589879 EQV589879:EQW589879 FAR589879:FAS589879 FKN589879:FKO589879 FUJ589879:FUK589879 GEF589879:GEG589879 GOB589879:GOC589879 GXX589879:GXY589879 HHT589879:HHU589879 HRP589879:HRQ589879 IBL589879:IBM589879 ILH589879:ILI589879 IVD589879:IVE589879 JEZ589879:JFA589879 JOV589879:JOW589879 JYR589879:JYS589879 KIN589879:KIO589879 KSJ589879:KSK589879 LCF589879:LCG589879 LMB589879:LMC589879 LVX589879:LVY589879 MFT589879:MFU589879 MPP589879:MPQ589879 MZL589879:MZM589879 NJH589879:NJI589879 NTD589879:NTE589879 OCZ589879:ODA589879 OMV589879:OMW589879 OWR589879:OWS589879 PGN589879:PGO589879 PQJ589879:PQK589879 QAF589879:QAG589879 QKB589879:QKC589879 QTX589879:QTY589879 RDT589879:RDU589879 RNP589879:RNQ589879 RXL589879:RXM589879 SHH589879:SHI589879 SRD589879:SRE589879 TAZ589879:TBA589879 TKV589879:TKW589879 TUR589879:TUS589879 UEN589879:UEO589879 UOJ589879:UOK589879 UYF589879:UYG589879 VIB589879:VIC589879 VRX589879:VRY589879 WBT589879:WBU589879 WLP589879:WLQ589879 WVL589879:WVM589879 D655415:E655415 IZ655415:JA655415 SV655415:SW655415 ACR655415:ACS655415 AMN655415:AMO655415 AWJ655415:AWK655415 BGF655415:BGG655415 BQB655415:BQC655415 BZX655415:BZY655415 CJT655415:CJU655415 CTP655415:CTQ655415 DDL655415:DDM655415 DNH655415:DNI655415 DXD655415:DXE655415 EGZ655415:EHA655415 EQV655415:EQW655415 FAR655415:FAS655415 FKN655415:FKO655415 FUJ655415:FUK655415 GEF655415:GEG655415 GOB655415:GOC655415 GXX655415:GXY655415 HHT655415:HHU655415 HRP655415:HRQ655415 IBL655415:IBM655415 ILH655415:ILI655415 IVD655415:IVE655415 JEZ655415:JFA655415 JOV655415:JOW655415 JYR655415:JYS655415 KIN655415:KIO655415 KSJ655415:KSK655415 LCF655415:LCG655415 LMB655415:LMC655415 LVX655415:LVY655415 MFT655415:MFU655415 MPP655415:MPQ655415 MZL655415:MZM655415 NJH655415:NJI655415 NTD655415:NTE655415 OCZ655415:ODA655415 OMV655415:OMW655415 OWR655415:OWS655415 PGN655415:PGO655415 PQJ655415:PQK655415 QAF655415:QAG655415 QKB655415:QKC655415 QTX655415:QTY655415 RDT655415:RDU655415 RNP655415:RNQ655415 RXL655415:RXM655415 SHH655415:SHI655415 SRD655415:SRE655415 TAZ655415:TBA655415 TKV655415:TKW655415 TUR655415:TUS655415 UEN655415:UEO655415 UOJ655415:UOK655415 UYF655415:UYG655415 VIB655415:VIC655415 VRX655415:VRY655415 WBT655415:WBU655415 WLP655415:WLQ655415 WVL655415:WVM655415 D720951:E720951 IZ720951:JA720951 SV720951:SW720951 ACR720951:ACS720951 AMN720951:AMO720951 AWJ720951:AWK720951 BGF720951:BGG720951 BQB720951:BQC720951 BZX720951:BZY720951 CJT720951:CJU720951 CTP720951:CTQ720951 DDL720951:DDM720951 DNH720951:DNI720951 DXD720951:DXE720951 EGZ720951:EHA720951 EQV720951:EQW720951 FAR720951:FAS720951 FKN720951:FKO720951 FUJ720951:FUK720951 GEF720951:GEG720951 GOB720951:GOC720951 GXX720951:GXY720951 HHT720951:HHU720951 HRP720951:HRQ720951 IBL720951:IBM720951 ILH720951:ILI720951 IVD720951:IVE720951 JEZ720951:JFA720951 JOV720951:JOW720951 JYR720951:JYS720951 KIN720951:KIO720951 KSJ720951:KSK720951 LCF720951:LCG720951 LMB720951:LMC720951 LVX720951:LVY720951 MFT720951:MFU720951 MPP720951:MPQ720951 MZL720951:MZM720951 NJH720951:NJI720951 NTD720951:NTE720951 OCZ720951:ODA720951 OMV720951:OMW720951 OWR720951:OWS720951 PGN720951:PGO720951 PQJ720951:PQK720951 QAF720951:QAG720951 QKB720951:QKC720951 QTX720951:QTY720951 RDT720951:RDU720951 RNP720951:RNQ720951 RXL720951:RXM720951 SHH720951:SHI720951 SRD720951:SRE720951 TAZ720951:TBA720951 TKV720951:TKW720951 TUR720951:TUS720951 UEN720951:UEO720951 UOJ720951:UOK720951 UYF720951:UYG720951 VIB720951:VIC720951 VRX720951:VRY720951 WBT720951:WBU720951 WLP720951:WLQ720951 WVL720951:WVM720951 D786487:E786487 IZ786487:JA786487 SV786487:SW786487 ACR786487:ACS786487 AMN786487:AMO786487 AWJ786487:AWK786487 BGF786487:BGG786487 BQB786487:BQC786487 BZX786487:BZY786487 CJT786487:CJU786487 CTP786487:CTQ786487 DDL786487:DDM786487 DNH786487:DNI786487 DXD786487:DXE786487 EGZ786487:EHA786487 EQV786487:EQW786487 FAR786487:FAS786487 FKN786487:FKO786487 FUJ786487:FUK786487 GEF786487:GEG786487 GOB786487:GOC786487 GXX786487:GXY786487 HHT786487:HHU786487 HRP786487:HRQ786487 IBL786487:IBM786487 ILH786487:ILI786487 IVD786487:IVE786487 JEZ786487:JFA786487 JOV786487:JOW786487 JYR786487:JYS786487 KIN786487:KIO786487 KSJ786487:KSK786487 LCF786487:LCG786487 LMB786487:LMC786487 LVX786487:LVY786487 MFT786487:MFU786487 MPP786487:MPQ786487 MZL786487:MZM786487 NJH786487:NJI786487 NTD786487:NTE786487 OCZ786487:ODA786487 OMV786487:OMW786487 OWR786487:OWS786487 PGN786487:PGO786487 PQJ786487:PQK786487 QAF786487:QAG786487 QKB786487:QKC786487 QTX786487:QTY786487 RDT786487:RDU786487 RNP786487:RNQ786487 RXL786487:RXM786487 SHH786487:SHI786487 SRD786487:SRE786487 TAZ786487:TBA786487 TKV786487:TKW786487 TUR786487:TUS786487 UEN786487:UEO786487 UOJ786487:UOK786487 UYF786487:UYG786487 VIB786487:VIC786487 VRX786487:VRY786487 WBT786487:WBU786487 WLP786487:WLQ786487 WVL786487:WVM786487 D852023:E852023 IZ852023:JA852023 SV852023:SW852023 ACR852023:ACS852023 AMN852023:AMO852023 AWJ852023:AWK852023 BGF852023:BGG852023 BQB852023:BQC852023 BZX852023:BZY852023 CJT852023:CJU852023 CTP852023:CTQ852023 DDL852023:DDM852023 DNH852023:DNI852023 DXD852023:DXE852023 EGZ852023:EHA852023 EQV852023:EQW852023 FAR852023:FAS852023 FKN852023:FKO852023 FUJ852023:FUK852023 GEF852023:GEG852023 GOB852023:GOC852023 GXX852023:GXY852023 HHT852023:HHU852023 HRP852023:HRQ852023 IBL852023:IBM852023 ILH852023:ILI852023 IVD852023:IVE852023 JEZ852023:JFA852023 JOV852023:JOW852023 JYR852023:JYS852023 KIN852023:KIO852023 KSJ852023:KSK852023 LCF852023:LCG852023 LMB852023:LMC852023 LVX852023:LVY852023 MFT852023:MFU852023 MPP852023:MPQ852023 MZL852023:MZM852023 NJH852023:NJI852023 NTD852023:NTE852023 OCZ852023:ODA852023 OMV852023:OMW852023 OWR852023:OWS852023 PGN852023:PGO852023 PQJ852023:PQK852023 QAF852023:QAG852023 QKB852023:QKC852023 QTX852023:QTY852023 RDT852023:RDU852023 RNP852023:RNQ852023 RXL852023:RXM852023 SHH852023:SHI852023 SRD852023:SRE852023 TAZ852023:TBA852023 TKV852023:TKW852023 TUR852023:TUS852023 UEN852023:UEO852023 UOJ852023:UOK852023 UYF852023:UYG852023 VIB852023:VIC852023 VRX852023:VRY852023 WBT852023:WBU852023 WLP852023:WLQ852023 WVL852023:WVM852023 D917559:E917559 IZ917559:JA917559 SV917559:SW917559 ACR917559:ACS917559 AMN917559:AMO917559 AWJ917559:AWK917559 BGF917559:BGG917559 BQB917559:BQC917559 BZX917559:BZY917559 CJT917559:CJU917559 CTP917559:CTQ917559 DDL917559:DDM917559 DNH917559:DNI917559 DXD917559:DXE917559 EGZ917559:EHA917559 EQV917559:EQW917559 FAR917559:FAS917559 FKN917559:FKO917559 FUJ917559:FUK917559 GEF917559:GEG917559 GOB917559:GOC917559 GXX917559:GXY917559 HHT917559:HHU917559 HRP917559:HRQ917559 IBL917559:IBM917559 ILH917559:ILI917559 IVD917559:IVE917559 JEZ917559:JFA917559 JOV917559:JOW917559 JYR917559:JYS917559 KIN917559:KIO917559 KSJ917559:KSK917559 LCF917559:LCG917559 LMB917559:LMC917559 LVX917559:LVY917559 MFT917559:MFU917559 MPP917559:MPQ917559 MZL917559:MZM917559 NJH917559:NJI917559 NTD917559:NTE917559 OCZ917559:ODA917559 OMV917559:OMW917559 OWR917559:OWS917559 PGN917559:PGO917559 PQJ917559:PQK917559 QAF917559:QAG917559 QKB917559:QKC917559 QTX917559:QTY917559 RDT917559:RDU917559 RNP917559:RNQ917559 RXL917559:RXM917559 SHH917559:SHI917559 SRD917559:SRE917559 TAZ917559:TBA917559 TKV917559:TKW917559 TUR917559:TUS917559 UEN917559:UEO917559 UOJ917559:UOK917559 UYF917559:UYG917559 VIB917559:VIC917559 VRX917559:VRY917559 WBT917559:WBU917559 WLP917559:WLQ917559 WVL917559:WVM917559 D983095:E983095 IZ983095:JA983095 SV983095:SW983095 ACR983095:ACS983095 AMN983095:AMO983095 AWJ983095:AWK983095 BGF983095:BGG983095 BQB983095:BQC983095 BZX983095:BZY983095 CJT983095:CJU983095 CTP983095:CTQ983095 DDL983095:DDM983095 DNH983095:DNI983095 DXD983095:DXE983095 EGZ983095:EHA983095 EQV983095:EQW983095 FAR983095:FAS983095 FKN983095:FKO983095 FUJ983095:FUK983095 GEF983095:GEG983095 GOB983095:GOC983095 GXX983095:GXY983095 HHT983095:HHU983095 HRP983095:HRQ983095 IBL983095:IBM983095 ILH983095:ILI983095 IVD983095:IVE983095 JEZ983095:JFA983095 JOV983095:JOW983095 JYR983095:JYS983095 KIN983095:KIO983095 KSJ983095:KSK983095 LCF983095:LCG983095 LMB983095:LMC983095 LVX983095:LVY983095 MFT983095:MFU983095 MPP983095:MPQ983095 MZL983095:MZM983095 NJH983095:NJI983095 NTD983095:NTE983095 OCZ983095:ODA983095 OMV983095:OMW983095 OWR983095:OWS983095 PGN983095:PGO983095 PQJ983095:PQK983095 QAF983095:QAG983095 QKB983095:QKC983095 QTX983095:QTY983095 RDT983095:RDU983095 RNP983095:RNQ983095 RXL983095:RXM983095 SHH983095:SHI983095 SRD983095:SRE983095 TAZ983095:TBA983095 TKV983095:TKW983095 TUR983095:TUS983095 UEN983095:UEO983095 UOJ983095:UOK983095 UYF983095:UYG983095 VIB983095:VIC983095 VRX983095:VRY983095 WBT983095:WBU983095 WLP983095:WLQ983095 WVL983095:WVM983095 G55:H55 JC55:JD55 SY55:SZ55 ACU55:ACV55 AMQ55:AMR55 AWM55:AWN55 BGI55:BGJ55 BQE55:BQF55 CAA55:CAB55 CJW55:CJX55 CTS55:CTT55 DDO55:DDP55 DNK55:DNL55 DXG55:DXH55 EHC55:EHD55 EQY55:EQZ55 FAU55:FAV55 FKQ55:FKR55 FUM55:FUN55 GEI55:GEJ55 GOE55:GOF55 GYA55:GYB55 HHW55:HHX55 HRS55:HRT55 IBO55:IBP55 ILK55:ILL55 IVG55:IVH55 JFC55:JFD55 JOY55:JOZ55 JYU55:JYV55 KIQ55:KIR55 KSM55:KSN55 LCI55:LCJ55 LME55:LMF55 LWA55:LWB55 MFW55:MFX55 MPS55:MPT55 MZO55:MZP55 NJK55:NJL55 NTG55:NTH55 ODC55:ODD55 OMY55:OMZ55 OWU55:OWV55 PGQ55:PGR55 PQM55:PQN55 QAI55:QAJ55 QKE55:QKF55 QUA55:QUB55 RDW55:RDX55 RNS55:RNT55 RXO55:RXP55 SHK55:SHL55 SRG55:SRH55 TBC55:TBD55 TKY55:TKZ55 TUU55:TUV55 UEQ55:UER55 UOM55:UON55 UYI55:UYJ55 VIE55:VIF55 VSA55:VSB55 WBW55:WBX55 WLS55:WLT55 WVO55:WVP55 G65591:H65591 JC65591:JD65591 SY65591:SZ65591 ACU65591:ACV65591 AMQ65591:AMR65591 AWM65591:AWN65591 BGI65591:BGJ65591 BQE65591:BQF65591 CAA65591:CAB65591 CJW65591:CJX65591 CTS65591:CTT65591 DDO65591:DDP65591 DNK65591:DNL65591 DXG65591:DXH65591 EHC65591:EHD65591 EQY65591:EQZ65591 FAU65591:FAV65591 FKQ65591:FKR65591 FUM65591:FUN65591 GEI65591:GEJ65591 GOE65591:GOF65591 GYA65591:GYB65591 HHW65591:HHX65591 HRS65591:HRT65591 IBO65591:IBP65591 ILK65591:ILL65591 IVG65591:IVH65591 JFC65591:JFD65591 JOY65591:JOZ65591 JYU65591:JYV65591 KIQ65591:KIR65591 KSM65591:KSN65591 LCI65591:LCJ65591 LME65591:LMF65591 LWA65591:LWB65591 MFW65591:MFX65591 MPS65591:MPT65591 MZO65591:MZP65591 NJK65591:NJL65591 NTG65591:NTH65591 ODC65591:ODD65591 OMY65591:OMZ65591 OWU65591:OWV65591 PGQ65591:PGR65591 PQM65591:PQN65591 QAI65591:QAJ65591 QKE65591:QKF65591 QUA65591:QUB65591 RDW65591:RDX65591 RNS65591:RNT65591 RXO65591:RXP65591 SHK65591:SHL65591 SRG65591:SRH65591 TBC65591:TBD65591 TKY65591:TKZ65591 TUU65591:TUV65591 UEQ65591:UER65591 UOM65591:UON65591 UYI65591:UYJ65591 VIE65591:VIF65591 VSA65591:VSB65591 WBW65591:WBX65591 WLS65591:WLT65591 WVO65591:WVP65591 G131127:H131127 JC131127:JD131127 SY131127:SZ131127 ACU131127:ACV131127 AMQ131127:AMR131127 AWM131127:AWN131127 BGI131127:BGJ131127 BQE131127:BQF131127 CAA131127:CAB131127 CJW131127:CJX131127 CTS131127:CTT131127 DDO131127:DDP131127 DNK131127:DNL131127 DXG131127:DXH131127 EHC131127:EHD131127 EQY131127:EQZ131127 FAU131127:FAV131127 FKQ131127:FKR131127 FUM131127:FUN131127 GEI131127:GEJ131127 GOE131127:GOF131127 GYA131127:GYB131127 HHW131127:HHX131127 HRS131127:HRT131127 IBO131127:IBP131127 ILK131127:ILL131127 IVG131127:IVH131127 JFC131127:JFD131127 JOY131127:JOZ131127 JYU131127:JYV131127 KIQ131127:KIR131127 KSM131127:KSN131127 LCI131127:LCJ131127 LME131127:LMF131127 LWA131127:LWB131127 MFW131127:MFX131127 MPS131127:MPT131127 MZO131127:MZP131127 NJK131127:NJL131127 NTG131127:NTH131127 ODC131127:ODD131127 OMY131127:OMZ131127 OWU131127:OWV131127 PGQ131127:PGR131127 PQM131127:PQN131127 QAI131127:QAJ131127 QKE131127:QKF131127 QUA131127:QUB131127 RDW131127:RDX131127 RNS131127:RNT131127 RXO131127:RXP131127 SHK131127:SHL131127 SRG131127:SRH131127 TBC131127:TBD131127 TKY131127:TKZ131127 TUU131127:TUV131127 UEQ131127:UER131127 UOM131127:UON131127 UYI131127:UYJ131127 VIE131127:VIF131127 VSA131127:VSB131127 WBW131127:WBX131127 WLS131127:WLT131127 WVO131127:WVP131127 G196663:H196663 JC196663:JD196663 SY196663:SZ196663 ACU196663:ACV196663 AMQ196663:AMR196663 AWM196663:AWN196663 BGI196663:BGJ196663 BQE196663:BQF196663 CAA196663:CAB196663 CJW196663:CJX196663 CTS196663:CTT196663 DDO196663:DDP196663 DNK196663:DNL196663 DXG196663:DXH196663 EHC196663:EHD196663 EQY196663:EQZ196663 FAU196663:FAV196663 FKQ196663:FKR196663 FUM196663:FUN196663 GEI196663:GEJ196663 GOE196663:GOF196663 GYA196663:GYB196663 HHW196663:HHX196663 HRS196663:HRT196663 IBO196663:IBP196663 ILK196663:ILL196663 IVG196663:IVH196663 JFC196663:JFD196663 JOY196663:JOZ196663 JYU196663:JYV196663 KIQ196663:KIR196663 KSM196663:KSN196663 LCI196663:LCJ196663 LME196663:LMF196663 LWA196663:LWB196663 MFW196663:MFX196663 MPS196663:MPT196663 MZO196663:MZP196663 NJK196663:NJL196663 NTG196663:NTH196663 ODC196663:ODD196663 OMY196663:OMZ196663 OWU196663:OWV196663 PGQ196663:PGR196663 PQM196663:PQN196663 QAI196663:QAJ196663 QKE196663:QKF196663 QUA196663:QUB196663 RDW196663:RDX196663 RNS196663:RNT196663 RXO196663:RXP196663 SHK196663:SHL196663 SRG196663:SRH196663 TBC196663:TBD196663 TKY196663:TKZ196663 TUU196663:TUV196663 UEQ196663:UER196663 UOM196663:UON196663 UYI196663:UYJ196663 VIE196663:VIF196663 VSA196663:VSB196663 WBW196663:WBX196663 WLS196663:WLT196663 WVO196663:WVP196663 G262199:H262199 JC262199:JD262199 SY262199:SZ262199 ACU262199:ACV262199 AMQ262199:AMR262199 AWM262199:AWN262199 BGI262199:BGJ262199 BQE262199:BQF262199 CAA262199:CAB262199 CJW262199:CJX262199 CTS262199:CTT262199 DDO262199:DDP262199 DNK262199:DNL262199 DXG262199:DXH262199 EHC262199:EHD262199 EQY262199:EQZ262199 FAU262199:FAV262199 FKQ262199:FKR262199 FUM262199:FUN262199 GEI262199:GEJ262199 GOE262199:GOF262199 GYA262199:GYB262199 HHW262199:HHX262199 HRS262199:HRT262199 IBO262199:IBP262199 ILK262199:ILL262199 IVG262199:IVH262199 JFC262199:JFD262199 JOY262199:JOZ262199 JYU262199:JYV262199 KIQ262199:KIR262199 KSM262199:KSN262199 LCI262199:LCJ262199 LME262199:LMF262199 LWA262199:LWB262199 MFW262199:MFX262199 MPS262199:MPT262199 MZO262199:MZP262199 NJK262199:NJL262199 NTG262199:NTH262199 ODC262199:ODD262199 OMY262199:OMZ262199 OWU262199:OWV262199 PGQ262199:PGR262199 PQM262199:PQN262199 QAI262199:QAJ262199 QKE262199:QKF262199 QUA262199:QUB262199 RDW262199:RDX262199 RNS262199:RNT262199 RXO262199:RXP262199 SHK262199:SHL262199 SRG262199:SRH262199 TBC262199:TBD262199 TKY262199:TKZ262199 TUU262199:TUV262199 UEQ262199:UER262199 UOM262199:UON262199 UYI262199:UYJ262199 VIE262199:VIF262199 VSA262199:VSB262199 WBW262199:WBX262199 WLS262199:WLT262199 WVO262199:WVP262199 G327735:H327735 JC327735:JD327735 SY327735:SZ327735 ACU327735:ACV327735 AMQ327735:AMR327735 AWM327735:AWN327735 BGI327735:BGJ327735 BQE327735:BQF327735 CAA327735:CAB327735 CJW327735:CJX327735 CTS327735:CTT327735 DDO327735:DDP327735 DNK327735:DNL327735 DXG327735:DXH327735 EHC327735:EHD327735 EQY327735:EQZ327735 FAU327735:FAV327735 FKQ327735:FKR327735 FUM327735:FUN327735 GEI327735:GEJ327735 GOE327735:GOF327735 GYA327735:GYB327735 HHW327735:HHX327735 HRS327735:HRT327735 IBO327735:IBP327735 ILK327735:ILL327735 IVG327735:IVH327735 JFC327735:JFD327735 JOY327735:JOZ327735 JYU327735:JYV327735 KIQ327735:KIR327735 KSM327735:KSN327735 LCI327735:LCJ327735 LME327735:LMF327735 LWA327735:LWB327735 MFW327735:MFX327735 MPS327735:MPT327735 MZO327735:MZP327735 NJK327735:NJL327735 NTG327735:NTH327735 ODC327735:ODD327735 OMY327735:OMZ327735 OWU327735:OWV327735 PGQ327735:PGR327735 PQM327735:PQN327735 QAI327735:QAJ327735 QKE327735:QKF327735 QUA327735:QUB327735 RDW327735:RDX327735 RNS327735:RNT327735 RXO327735:RXP327735 SHK327735:SHL327735 SRG327735:SRH327735 TBC327735:TBD327735 TKY327735:TKZ327735 TUU327735:TUV327735 UEQ327735:UER327735 UOM327735:UON327735 UYI327735:UYJ327735 VIE327735:VIF327735 VSA327735:VSB327735 WBW327735:WBX327735 WLS327735:WLT327735 WVO327735:WVP327735 G393271:H393271 JC393271:JD393271 SY393271:SZ393271 ACU393271:ACV393271 AMQ393271:AMR393271 AWM393271:AWN393271 BGI393271:BGJ393271 BQE393271:BQF393271 CAA393271:CAB393271 CJW393271:CJX393271 CTS393271:CTT393271 DDO393271:DDP393271 DNK393271:DNL393271 DXG393271:DXH393271 EHC393271:EHD393271 EQY393271:EQZ393271 FAU393271:FAV393271 FKQ393271:FKR393271 FUM393271:FUN393271 GEI393271:GEJ393271 GOE393271:GOF393271 GYA393271:GYB393271 HHW393271:HHX393271 HRS393271:HRT393271 IBO393271:IBP393271 ILK393271:ILL393271 IVG393271:IVH393271 JFC393271:JFD393271 JOY393271:JOZ393271 JYU393271:JYV393271 KIQ393271:KIR393271 KSM393271:KSN393271 LCI393271:LCJ393271 LME393271:LMF393271 LWA393271:LWB393271 MFW393271:MFX393271 MPS393271:MPT393271 MZO393271:MZP393271 NJK393271:NJL393271 NTG393271:NTH393271 ODC393271:ODD393271 OMY393271:OMZ393271 OWU393271:OWV393271 PGQ393271:PGR393271 PQM393271:PQN393271 QAI393271:QAJ393271 QKE393271:QKF393271 QUA393271:QUB393271 RDW393271:RDX393271 RNS393271:RNT393271 RXO393271:RXP393271 SHK393271:SHL393271 SRG393271:SRH393271 TBC393271:TBD393271 TKY393271:TKZ393271 TUU393271:TUV393271 UEQ393271:UER393271 UOM393271:UON393271 UYI393271:UYJ393271 VIE393271:VIF393271 VSA393271:VSB393271 WBW393271:WBX393271 WLS393271:WLT393271 WVO393271:WVP393271 G458807:H458807 JC458807:JD458807 SY458807:SZ458807 ACU458807:ACV458807 AMQ458807:AMR458807 AWM458807:AWN458807 BGI458807:BGJ458807 BQE458807:BQF458807 CAA458807:CAB458807 CJW458807:CJX458807 CTS458807:CTT458807 DDO458807:DDP458807 DNK458807:DNL458807 DXG458807:DXH458807 EHC458807:EHD458807 EQY458807:EQZ458807 FAU458807:FAV458807 FKQ458807:FKR458807 FUM458807:FUN458807 GEI458807:GEJ458807 GOE458807:GOF458807 GYA458807:GYB458807 HHW458807:HHX458807 HRS458807:HRT458807 IBO458807:IBP458807 ILK458807:ILL458807 IVG458807:IVH458807 JFC458807:JFD458807 JOY458807:JOZ458807 JYU458807:JYV458807 KIQ458807:KIR458807 KSM458807:KSN458807 LCI458807:LCJ458807 LME458807:LMF458807 LWA458807:LWB458807 MFW458807:MFX458807 MPS458807:MPT458807 MZO458807:MZP458807 NJK458807:NJL458807 NTG458807:NTH458807 ODC458807:ODD458807 OMY458807:OMZ458807 OWU458807:OWV458807 PGQ458807:PGR458807 PQM458807:PQN458807 QAI458807:QAJ458807 QKE458807:QKF458807 QUA458807:QUB458807 RDW458807:RDX458807 RNS458807:RNT458807 RXO458807:RXP458807 SHK458807:SHL458807 SRG458807:SRH458807 TBC458807:TBD458807 TKY458807:TKZ458807 TUU458807:TUV458807 UEQ458807:UER458807 UOM458807:UON458807 UYI458807:UYJ458807 VIE458807:VIF458807 VSA458807:VSB458807 WBW458807:WBX458807 WLS458807:WLT458807 WVO458807:WVP458807 G524343:H524343 JC524343:JD524343 SY524343:SZ524343 ACU524343:ACV524343 AMQ524343:AMR524343 AWM524343:AWN524343 BGI524343:BGJ524343 BQE524343:BQF524343 CAA524343:CAB524343 CJW524343:CJX524343 CTS524343:CTT524343 DDO524343:DDP524343 DNK524343:DNL524343 DXG524343:DXH524343 EHC524343:EHD524343 EQY524343:EQZ524343 FAU524343:FAV524343 FKQ524343:FKR524343 FUM524343:FUN524343 GEI524343:GEJ524343 GOE524343:GOF524343 GYA524343:GYB524343 HHW524343:HHX524343 HRS524343:HRT524343 IBO524343:IBP524343 ILK524343:ILL524343 IVG524343:IVH524343 JFC524343:JFD524343 JOY524343:JOZ524343 JYU524343:JYV524343 KIQ524343:KIR524343 KSM524343:KSN524343 LCI524343:LCJ524343 LME524343:LMF524343 LWA524343:LWB524343 MFW524343:MFX524343 MPS524343:MPT524343 MZO524343:MZP524343 NJK524343:NJL524343 NTG524343:NTH524343 ODC524343:ODD524343 OMY524343:OMZ524343 OWU524343:OWV524343 PGQ524343:PGR524343 PQM524343:PQN524343 QAI524343:QAJ524343 QKE524343:QKF524343 QUA524343:QUB524343 RDW524343:RDX524343 RNS524343:RNT524343 RXO524343:RXP524343 SHK524343:SHL524343 SRG524343:SRH524343 TBC524343:TBD524343 TKY524343:TKZ524343 TUU524343:TUV524343 UEQ524343:UER524343 UOM524343:UON524343 UYI524343:UYJ524343 VIE524343:VIF524343 VSA524343:VSB524343 WBW524343:WBX524343 WLS524343:WLT524343 WVO524343:WVP524343 G589879:H589879 JC589879:JD589879 SY589879:SZ589879 ACU589879:ACV589879 AMQ589879:AMR589879 AWM589879:AWN589879 BGI589879:BGJ589879 BQE589879:BQF589879 CAA589879:CAB589879 CJW589879:CJX589879 CTS589879:CTT589879 DDO589879:DDP589879 DNK589879:DNL589879 DXG589879:DXH589879 EHC589879:EHD589879 EQY589879:EQZ589879 FAU589879:FAV589879 FKQ589879:FKR589879 FUM589879:FUN589879 GEI589879:GEJ589879 GOE589879:GOF589879 GYA589879:GYB589879 HHW589879:HHX589879 HRS589879:HRT589879 IBO589879:IBP589879 ILK589879:ILL589879 IVG589879:IVH589879 JFC589879:JFD589879 JOY589879:JOZ589879 JYU589879:JYV589879 KIQ589879:KIR589879 KSM589879:KSN589879 LCI589879:LCJ589879 LME589879:LMF589879 LWA589879:LWB589879 MFW589879:MFX589879 MPS589879:MPT589879 MZO589879:MZP589879 NJK589879:NJL589879 NTG589879:NTH589879 ODC589879:ODD589879 OMY589879:OMZ589879 OWU589879:OWV589879 PGQ589879:PGR589879 PQM589879:PQN589879 QAI589879:QAJ589879 QKE589879:QKF589879 QUA589879:QUB589879 RDW589879:RDX589879 RNS589879:RNT589879 RXO589879:RXP589879 SHK589879:SHL589879 SRG589879:SRH589879 TBC589879:TBD589879 TKY589879:TKZ589879 TUU589879:TUV589879 UEQ589879:UER589879 UOM589879:UON589879 UYI589879:UYJ589879 VIE589879:VIF589879 VSA589879:VSB589879 WBW589879:WBX589879 WLS589879:WLT589879 WVO589879:WVP589879 G655415:H655415 JC655415:JD655415 SY655415:SZ655415 ACU655415:ACV655415 AMQ655415:AMR655415 AWM655415:AWN655415 BGI655415:BGJ655415 BQE655415:BQF655415 CAA655415:CAB655415 CJW655415:CJX655415 CTS655415:CTT655415 DDO655415:DDP655415 DNK655415:DNL655415 DXG655415:DXH655415 EHC655415:EHD655415 EQY655415:EQZ655415 FAU655415:FAV655415 FKQ655415:FKR655415 FUM655415:FUN655415 GEI655415:GEJ655415 GOE655415:GOF655415 GYA655415:GYB655415 HHW655415:HHX655415 HRS655415:HRT655415 IBO655415:IBP655415 ILK655415:ILL655415 IVG655415:IVH655415 JFC655415:JFD655415 JOY655415:JOZ655415 JYU655415:JYV655415 KIQ655415:KIR655415 KSM655415:KSN655415 LCI655415:LCJ655415 LME655415:LMF655415 LWA655415:LWB655415 MFW655415:MFX655415 MPS655415:MPT655415 MZO655415:MZP655415 NJK655415:NJL655415 NTG655415:NTH655415 ODC655415:ODD655415 OMY655415:OMZ655415 OWU655415:OWV655415 PGQ655415:PGR655415 PQM655415:PQN655415 QAI655415:QAJ655415 QKE655415:QKF655415 QUA655415:QUB655415 RDW655415:RDX655415 RNS655415:RNT655415 RXO655415:RXP655415 SHK655415:SHL655415 SRG655415:SRH655415 TBC655415:TBD655415 TKY655415:TKZ655415 TUU655415:TUV655415 UEQ655415:UER655415 UOM655415:UON655415 UYI655415:UYJ655415 VIE655415:VIF655415 VSA655415:VSB655415 WBW655415:WBX655415 WLS655415:WLT655415 WVO655415:WVP655415 G720951:H720951 JC720951:JD720951 SY720951:SZ720951 ACU720951:ACV720951 AMQ720951:AMR720951 AWM720951:AWN720951 BGI720951:BGJ720951 BQE720951:BQF720951 CAA720951:CAB720951 CJW720951:CJX720951 CTS720951:CTT720951 DDO720951:DDP720951 DNK720951:DNL720951 DXG720951:DXH720951 EHC720951:EHD720951 EQY720951:EQZ720951 FAU720951:FAV720951 FKQ720951:FKR720951 FUM720951:FUN720951 GEI720951:GEJ720951 GOE720951:GOF720951 GYA720951:GYB720951 HHW720951:HHX720951 HRS720951:HRT720951 IBO720951:IBP720951 ILK720951:ILL720951 IVG720951:IVH720951 JFC720951:JFD720951 JOY720951:JOZ720951 JYU720951:JYV720951 KIQ720951:KIR720951 KSM720951:KSN720951 LCI720951:LCJ720951 LME720951:LMF720951 LWA720951:LWB720951 MFW720951:MFX720951 MPS720951:MPT720951 MZO720951:MZP720951 NJK720951:NJL720951 NTG720951:NTH720951 ODC720951:ODD720951 OMY720951:OMZ720951 OWU720951:OWV720951 PGQ720951:PGR720951 PQM720951:PQN720951 QAI720951:QAJ720951 QKE720951:QKF720951 QUA720951:QUB720951 RDW720951:RDX720951 RNS720951:RNT720951 RXO720951:RXP720951 SHK720951:SHL720951 SRG720951:SRH720951 TBC720951:TBD720951 TKY720951:TKZ720951 TUU720951:TUV720951 UEQ720951:UER720951 UOM720951:UON720951 UYI720951:UYJ720951 VIE720951:VIF720951 VSA720951:VSB720951 WBW720951:WBX720951 WLS720951:WLT720951 WVO720951:WVP720951 G786487:H786487 JC786487:JD786487 SY786487:SZ786487 ACU786487:ACV786487 AMQ786487:AMR786487 AWM786487:AWN786487 BGI786487:BGJ786487 BQE786487:BQF786487 CAA786487:CAB786487 CJW786487:CJX786487 CTS786487:CTT786487 DDO786487:DDP786487 DNK786487:DNL786487 DXG786487:DXH786487 EHC786487:EHD786487 EQY786487:EQZ786487 FAU786487:FAV786487 FKQ786487:FKR786487 FUM786487:FUN786487 GEI786487:GEJ786487 GOE786487:GOF786487 GYA786487:GYB786487 HHW786487:HHX786487 HRS786487:HRT786487 IBO786487:IBP786487 ILK786487:ILL786487 IVG786487:IVH786487 JFC786487:JFD786487 JOY786487:JOZ786487 JYU786487:JYV786487 KIQ786487:KIR786487 KSM786487:KSN786487 LCI786487:LCJ786487 LME786487:LMF786487 LWA786487:LWB786487 MFW786487:MFX786487 MPS786487:MPT786487 MZO786487:MZP786487 NJK786487:NJL786487 NTG786487:NTH786487 ODC786487:ODD786487 OMY786487:OMZ786487 OWU786487:OWV786487 PGQ786487:PGR786487 PQM786487:PQN786487 QAI786487:QAJ786487 QKE786487:QKF786487 QUA786487:QUB786487 RDW786487:RDX786487 RNS786487:RNT786487 RXO786487:RXP786487 SHK786487:SHL786487 SRG786487:SRH786487 TBC786487:TBD786487 TKY786487:TKZ786487 TUU786487:TUV786487 UEQ786487:UER786487 UOM786487:UON786487 UYI786487:UYJ786487 VIE786487:VIF786487 VSA786487:VSB786487 WBW786487:WBX786487 WLS786487:WLT786487 WVO786487:WVP786487 G852023:H852023 JC852023:JD852023 SY852023:SZ852023 ACU852023:ACV852023 AMQ852023:AMR852023 AWM852023:AWN852023 BGI852023:BGJ852023 BQE852023:BQF852023 CAA852023:CAB852023 CJW852023:CJX852023 CTS852023:CTT852023 DDO852023:DDP852023 DNK852023:DNL852023 DXG852023:DXH852023 EHC852023:EHD852023 EQY852023:EQZ852023 FAU852023:FAV852023 FKQ852023:FKR852023 FUM852023:FUN852023 GEI852023:GEJ852023 GOE852023:GOF852023 GYA852023:GYB852023 HHW852023:HHX852023 HRS852023:HRT852023 IBO852023:IBP852023 ILK852023:ILL852023 IVG852023:IVH852023 JFC852023:JFD852023 JOY852023:JOZ852023 JYU852023:JYV852023 KIQ852023:KIR852023 KSM852023:KSN852023 LCI852023:LCJ852023 LME852023:LMF852023 LWA852023:LWB852023 MFW852023:MFX852023 MPS852023:MPT852023 MZO852023:MZP852023 NJK852023:NJL852023 NTG852023:NTH852023 ODC852023:ODD852023 OMY852023:OMZ852023 OWU852023:OWV852023 PGQ852023:PGR852023 PQM852023:PQN852023 QAI852023:QAJ852023 QKE852023:QKF852023 QUA852023:QUB852023 RDW852023:RDX852023 RNS852023:RNT852023 RXO852023:RXP852023 SHK852023:SHL852023 SRG852023:SRH852023 TBC852023:TBD852023 TKY852023:TKZ852023 TUU852023:TUV852023 UEQ852023:UER852023 UOM852023:UON852023 UYI852023:UYJ852023 VIE852023:VIF852023 VSA852023:VSB852023 WBW852023:WBX852023 WLS852023:WLT852023 WVO852023:WVP852023 G917559:H917559 JC917559:JD917559 SY917559:SZ917559 ACU917559:ACV917559 AMQ917559:AMR917559 AWM917559:AWN917559 BGI917559:BGJ917559 BQE917559:BQF917559 CAA917559:CAB917559 CJW917559:CJX917559 CTS917559:CTT917559 DDO917559:DDP917559 DNK917559:DNL917559 DXG917559:DXH917559 EHC917559:EHD917559 EQY917559:EQZ917559 FAU917559:FAV917559 FKQ917559:FKR917559 FUM917559:FUN917559 GEI917559:GEJ917559 GOE917559:GOF917559 GYA917559:GYB917559 HHW917559:HHX917559 HRS917559:HRT917559 IBO917559:IBP917559 ILK917559:ILL917559 IVG917559:IVH917559 JFC917559:JFD917559 JOY917559:JOZ917559 JYU917559:JYV917559 KIQ917559:KIR917559 KSM917559:KSN917559 LCI917559:LCJ917559 LME917559:LMF917559 LWA917559:LWB917559 MFW917559:MFX917559 MPS917559:MPT917559 MZO917559:MZP917559 NJK917559:NJL917559 NTG917559:NTH917559 ODC917559:ODD917559 OMY917559:OMZ917559 OWU917559:OWV917559 PGQ917559:PGR917559 PQM917559:PQN917559 QAI917559:QAJ917559 QKE917559:QKF917559 QUA917559:QUB917559 RDW917559:RDX917559 RNS917559:RNT917559 RXO917559:RXP917559 SHK917559:SHL917559 SRG917559:SRH917559 TBC917559:TBD917559 TKY917559:TKZ917559 TUU917559:TUV917559 UEQ917559:UER917559 UOM917559:UON917559 UYI917559:UYJ917559 VIE917559:VIF917559 VSA917559:VSB917559 WBW917559:WBX917559 WLS917559:WLT917559 WVO917559:WVP917559 G983095:H983095 JC983095:JD983095 SY983095:SZ983095 ACU983095:ACV983095 AMQ983095:AMR983095 AWM983095:AWN983095 BGI983095:BGJ983095 BQE983095:BQF983095 CAA983095:CAB983095 CJW983095:CJX983095 CTS983095:CTT983095 DDO983095:DDP983095 DNK983095:DNL983095 DXG983095:DXH983095 EHC983095:EHD983095 EQY983095:EQZ983095 FAU983095:FAV983095 FKQ983095:FKR983095 FUM983095:FUN983095 GEI983095:GEJ983095 GOE983095:GOF983095 GYA983095:GYB983095 HHW983095:HHX983095 HRS983095:HRT983095 IBO983095:IBP983095 ILK983095:ILL983095 IVG983095:IVH983095 JFC983095:JFD983095 JOY983095:JOZ983095 JYU983095:JYV983095 KIQ983095:KIR983095 KSM983095:KSN983095 LCI983095:LCJ983095 LME983095:LMF983095 LWA983095:LWB983095 MFW983095:MFX983095 MPS983095:MPT983095 MZO983095:MZP983095 NJK983095:NJL983095 NTG983095:NTH983095 ODC983095:ODD983095 OMY983095:OMZ983095 OWU983095:OWV983095 PGQ983095:PGR983095 PQM983095:PQN983095 QAI983095:QAJ983095 QKE983095:QKF983095 QUA983095:QUB983095 RDW983095:RDX983095 RNS983095:RNT983095 RXO983095:RXP983095 SHK983095:SHL983095 SRG983095:SRH983095 TBC983095:TBD983095 TKY983095:TKZ983095 TUU983095:TUV983095 UEQ983095:UER983095 UOM983095:UON983095 UYI983095:UYJ983095 VIE983095:VIF983095 VSA983095:VSB983095 WBW983095:WBX983095 WLS983095:WLT983095 WVO983095:WVP983095">
      <formula1>D55&lt;=0</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Въведи сумата със знак &quot;плюс&quot;" prompt="Въведи сумата със знак &quot;плюс&quot;">
          <x14:formula1>
            <xm:f>D12&gt;=0</xm:f>
          </x14:formula1>
          <xm:sqref>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G12:H13 JC12:JD13 SY12:SZ13 ACU12:ACV13 AMQ12:AMR13 AWM12:AWN13 BGI12:BGJ13 BQE12:BQF13 CAA12:CAB13 CJW12:CJX13 CTS12:CTT13 DDO12:DDP13 DNK12:DNL13 DXG12:DXH13 EHC12:EHD13 EQY12:EQZ13 FAU12:FAV13 FKQ12:FKR13 FUM12:FUN13 GEI12:GEJ13 GOE12:GOF13 GYA12:GYB13 HHW12:HHX13 HRS12:HRT13 IBO12:IBP13 ILK12:ILL13 IVG12:IVH13 JFC12:JFD13 JOY12:JOZ13 JYU12:JYV13 KIQ12:KIR13 KSM12:KSN13 LCI12:LCJ13 LME12:LMF13 LWA12:LWB13 MFW12:MFX13 MPS12:MPT13 MZO12:MZP13 NJK12:NJL13 NTG12:NTH13 ODC12:ODD13 OMY12:OMZ13 OWU12:OWV13 PGQ12:PGR13 PQM12:PQN13 QAI12:QAJ13 QKE12:QKF13 QUA12:QUB13 RDW12:RDX13 RNS12:RNT13 RXO12:RXP13 SHK12:SHL13 SRG12:SRH13 TBC12:TBD13 TKY12:TKZ13 TUU12:TUV13 UEQ12:UER13 UOM12:UON13 UYI12:UYJ13 VIE12:VIF13 VSA12:VSB13 WBW12:WBX13 WLS12:WLT13 WVO12:WVP13 G65548:H65549 JC65548:JD65549 SY65548:SZ65549 ACU65548:ACV65549 AMQ65548:AMR65549 AWM65548:AWN65549 BGI65548:BGJ65549 BQE65548:BQF65549 CAA65548:CAB65549 CJW65548:CJX65549 CTS65548:CTT65549 DDO65548:DDP65549 DNK65548:DNL65549 DXG65548:DXH65549 EHC65548:EHD65549 EQY65548:EQZ65549 FAU65548:FAV65549 FKQ65548:FKR65549 FUM65548:FUN65549 GEI65548:GEJ65549 GOE65548:GOF65549 GYA65548:GYB65549 HHW65548:HHX65549 HRS65548:HRT65549 IBO65548:IBP65549 ILK65548:ILL65549 IVG65548:IVH65549 JFC65548:JFD65549 JOY65548:JOZ65549 JYU65548:JYV65549 KIQ65548:KIR65549 KSM65548:KSN65549 LCI65548:LCJ65549 LME65548:LMF65549 LWA65548:LWB65549 MFW65548:MFX65549 MPS65548:MPT65549 MZO65548:MZP65549 NJK65548:NJL65549 NTG65548:NTH65549 ODC65548:ODD65549 OMY65548:OMZ65549 OWU65548:OWV65549 PGQ65548:PGR65549 PQM65548:PQN65549 QAI65548:QAJ65549 QKE65548:QKF65549 QUA65548:QUB65549 RDW65548:RDX65549 RNS65548:RNT65549 RXO65548:RXP65549 SHK65548:SHL65549 SRG65548:SRH65549 TBC65548:TBD65549 TKY65548:TKZ65549 TUU65548:TUV65549 UEQ65548:UER65549 UOM65548:UON65549 UYI65548:UYJ65549 VIE65548:VIF65549 VSA65548:VSB65549 WBW65548:WBX65549 WLS65548:WLT65549 WVO65548:WVP65549 G131084:H131085 JC131084:JD131085 SY131084:SZ131085 ACU131084:ACV131085 AMQ131084:AMR131085 AWM131084:AWN131085 BGI131084:BGJ131085 BQE131084:BQF131085 CAA131084:CAB131085 CJW131084:CJX131085 CTS131084:CTT131085 DDO131084:DDP131085 DNK131084:DNL131085 DXG131084:DXH131085 EHC131084:EHD131085 EQY131084:EQZ131085 FAU131084:FAV131085 FKQ131084:FKR131085 FUM131084:FUN131085 GEI131084:GEJ131085 GOE131084:GOF131085 GYA131084:GYB131085 HHW131084:HHX131085 HRS131084:HRT131085 IBO131084:IBP131085 ILK131084:ILL131085 IVG131084:IVH131085 JFC131084:JFD131085 JOY131084:JOZ131085 JYU131084:JYV131085 KIQ131084:KIR131085 KSM131084:KSN131085 LCI131084:LCJ131085 LME131084:LMF131085 LWA131084:LWB131085 MFW131084:MFX131085 MPS131084:MPT131085 MZO131084:MZP131085 NJK131084:NJL131085 NTG131084:NTH131085 ODC131084:ODD131085 OMY131084:OMZ131085 OWU131084:OWV131085 PGQ131084:PGR131085 PQM131084:PQN131085 QAI131084:QAJ131085 QKE131084:QKF131085 QUA131084:QUB131085 RDW131084:RDX131085 RNS131084:RNT131085 RXO131084:RXP131085 SHK131084:SHL131085 SRG131084:SRH131085 TBC131084:TBD131085 TKY131084:TKZ131085 TUU131084:TUV131085 UEQ131084:UER131085 UOM131084:UON131085 UYI131084:UYJ131085 VIE131084:VIF131085 VSA131084:VSB131085 WBW131084:WBX131085 WLS131084:WLT131085 WVO131084:WVP131085 G196620:H196621 JC196620:JD196621 SY196620:SZ196621 ACU196620:ACV196621 AMQ196620:AMR196621 AWM196620:AWN196621 BGI196620:BGJ196621 BQE196620:BQF196621 CAA196620:CAB196621 CJW196620:CJX196621 CTS196620:CTT196621 DDO196620:DDP196621 DNK196620:DNL196621 DXG196620:DXH196621 EHC196620:EHD196621 EQY196620:EQZ196621 FAU196620:FAV196621 FKQ196620:FKR196621 FUM196620:FUN196621 GEI196620:GEJ196621 GOE196620:GOF196621 GYA196620:GYB196621 HHW196620:HHX196621 HRS196620:HRT196621 IBO196620:IBP196621 ILK196620:ILL196621 IVG196620:IVH196621 JFC196620:JFD196621 JOY196620:JOZ196621 JYU196620:JYV196621 KIQ196620:KIR196621 KSM196620:KSN196621 LCI196620:LCJ196621 LME196620:LMF196621 LWA196620:LWB196621 MFW196620:MFX196621 MPS196620:MPT196621 MZO196620:MZP196621 NJK196620:NJL196621 NTG196620:NTH196621 ODC196620:ODD196621 OMY196620:OMZ196621 OWU196620:OWV196621 PGQ196620:PGR196621 PQM196620:PQN196621 QAI196620:QAJ196621 QKE196620:QKF196621 QUA196620:QUB196621 RDW196620:RDX196621 RNS196620:RNT196621 RXO196620:RXP196621 SHK196620:SHL196621 SRG196620:SRH196621 TBC196620:TBD196621 TKY196620:TKZ196621 TUU196620:TUV196621 UEQ196620:UER196621 UOM196620:UON196621 UYI196620:UYJ196621 VIE196620:VIF196621 VSA196620:VSB196621 WBW196620:WBX196621 WLS196620:WLT196621 WVO196620:WVP196621 G262156:H262157 JC262156:JD262157 SY262156:SZ262157 ACU262156:ACV262157 AMQ262156:AMR262157 AWM262156:AWN262157 BGI262156:BGJ262157 BQE262156:BQF262157 CAA262156:CAB262157 CJW262156:CJX262157 CTS262156:CTT262157 DDO262156:DDP262157 DNK262156:DNL262157 DXG262156:DXH262157 EHC262156:EHD262157 EQY262156:EQZ262157 FAU262156:FAV262157 FKQ262156:FKR262157 FUM262156:FUN262157 GEI262156:GEJ262157 GOE262156:GOF262157 GYA262156:GYB262157 HHW262156:HHX262157 HRS262156:HRT262157 IBO262156:IBP262157 ILK262156:ILL262157 IVG262156:IVH262157 JFC262156:JFD262157 JOY262156:JOZ262157 JYU262156:JYV262157 KIQ262156:KIR262157 KSM262156:KSN262157 LCI262156:LCJ262157 LME262156:LMF262157 LWA262156:LWB262157 MFW262156:MFX262157 MPS262156:MPT262157 MZO262156:MZP262157 NJK262156:NJL262157 NTG262156:NTH262157 ODC262156:ODD262157 OMY262156:OMZ262157 OWU262156:OWV262157 PGQ262156:PGR262157 PQM262156:PQN262157 QAI262156:QAJ262157 QKE262156:QKF262157 QUA262156:QUB262157 RDW262156:RDX262157 RNS262156:RNT262157 RXO262156:RXP262157 SHK262156:SHL262157 SRG262156:SRH262157 TBC262156:TBD262157 TKY262156:TKZ262157 TUU262156:TUV262157 UEQ262156:UER262157 UOM262156:UON262157 UYI262156:UYJ262157 VIE262156:VIF262157 VSA262156:VSB262157 WBW262156:WBX262157 WLS262156:WLT262157 WVO262156:WVP262157 G327692:H327693 JC327692:JD327693 SY327692:SZ327693 ACU327692:ACV327693 AMQ327692:AMR327693 AWM327692:AWN327693 BGI327692:BGJ327693 BQE327692:BQF327693 CAA327692:CAB327693 CJW327692:CJX327693 CTS327692:CTT327693 DDO327692:DDP327693 DNK327692:DNL327693 DXG327692:DXH327693 EHC327692:EHD327693 EQY327692:EQZ327693 FAU327692:FAV327693 FKQ327692:FKR327693 FUM327692:FUN327693 GEI327692:GEJ327693 GOE327692:GOF327693 GYA327692:GYB327693 HHW327692:HHX327693 HRS327692:HRT327693 IBO327692:IBP327693 ILK327692:ILL327693 IVG327692:IVH327693 JFC327692:JFD327693 JOY327692:JOZ327693 JYU327692:JYV327693 KIQ327692:KIR327693 KSM327692:KSN327693 LCI327692:LCJ327693 LME327692:LMF327693 LWA327692:LWB327693 MFW327692:MFX327693 MPS327692:MPT327693 MZO327692:MZP327693 NJK327692:NJL327693 NTG327692:NTH327693 ODC327692:ODD327693 OMY327692:OMZ327693 OWU327692:OWV327693 PGQ327692:PGR327693 PQM327692:PQN327693 QAI327692:QAJ327693 QKE327692:QKF327693 QUA327692:QUB327693 RDW327692:RDX327693 RNS327692:RNT327693 RXO327692:RXP327693 SHK327692:SHL327693 SRG327692:SRH327693 TBC327692:TBD327693 TKY327692:TKZ327693 TUU327692:TUV327693 UEQ327692:UER327693 UOM327692:UON327693 UYI327692:UYJ327693 VIE327692:VIF327693 VSA327692:VSB327693 WBW327692:WBX327693 WLS327692:WLT327693 WVO327692:WVP327693 G393228:H393229 JC393228:JD393229 SY393228:SZ393229 ACU393228:ACV393229 AMQ393228:AMR393229 AWM393228:AWN393229 BGI393228:BGJ393229 BQE393228:BQF393229 CAA393228:CAB393229 CJW393228:CJX393229 CTS393228:CTT393229 DDO393228:DDP393229 DNK393228:DNL393229 DXG393228:DXH393229 EHC393228:EHD393229 EQY393228:EQZ393229 FAU393228:FAV393229 FKQ393228:FKR393229 FUM393228:FUN393229 GEI393228:GEJ393229 GOE393228:GOF393229 GYA393228:GYB393229 HHW393228:HHX393229 HRS393228:HRT393229 IBO393228:IBP393229 ILK393228:ILL393229 IVG393228:IVH393229 JFC393228:JFD393229 JOY393228:JOZ393229 JYU393228:JYV393229 KIQ393228:KIR393229 KSM393228:KSN393229 LCI393228:LCJ393229 LME393228:LMF393229 LWA393228:LWB393229 MFW393228:MFX393229 MPS393228:MPT393229 MZO393228:MZP393229 NJK393228:NJL393229 NTG393228:NTH393229 ODC393228:ODD393229 OMY393228:OMZ393229 OWU393228:OWV393229 PGQ393228:PGR393229 PQM393228:PQN393229 QAI393228:QAJ393229 QKE393228:QKF393229 QUA393228:QUB393229 RDW393228:RDX393229 RNS393228:RNT393229 RXO393228:RXP393229 SHK393228:SHL393229 SRG393228:SRH393229 TBC393228:TBD393229 TKY393228:TKZ393229 TUU393228:TUV393229 UEQ393228:UER393229 UOM393228:UON393229 UYI393228:UYJ393229 VIE393228:VIF393229 VSA393228:VSB393229 WBW393228:WBX393229 WLS393228:WLT393229 WVO393228:WVP393229 G458764:H458765 JC458764:JD458765 SY458764:SZ458765 ACU458764:ACV458765 AMQ458764:AMR458765 AWM458764:AWN458765 BGI458764:BGJ458765 BQE458764:BQF458765 CAA458764:CAB458765 CJW458764:CJX458765 CTS458764:CTT458765 DDO458764:DDP458765 DNK458764:DNL458765 DXG458764:DXH458765 EHC458764:EHD458765 EQY458764:EQZ458765 FAU458764:FAV458765 FKQ458764:FKR458765 FUM458764:FUN458765 GEI458764:GEJ458765 GOE458764:GOF458765 GYA458764:GYB458765 HHW458764:HHX458765 HRS458764:HRT458765 IBO458764:IBP458765 ILK458764:ILL458765 IVG458764:IVH458765 JFC458764:JFD458765 JOY458764:JOZ458765 JYU458764:JYV458765 KIQ458764:KIR458765 KSM458764:KSN458765 LCI458764:LCJ458765 LME458764:LMF458765 LWA458764:LWB458765 MFW458764:MFX458765 MPS458764:MPT458765 MZO458764:MZP458765 NJK458764:NJL458765 NTG458764:NTH458765 ODC458764:ODD458765 OMY458764:OMZ458765 OWU458764:OWV458765 PGQ458764:PGR458765 PQM458764:PQN458765 QAI458764:QAJ458765 QKE458764:QKF458765 QUA458764:QUB458765 RDW458764:RDX458765 RNS458764:RNT458765 RXO458764:RXP458765 SHK458764:SHL458765 SRG458764:SRH458765 TBC458764:TBD458765 TKY458764:TKZ458765 TUU458764:TUV458765 UEQ458764:UER458765 UOM458764:UON458765 UYI458764:UYJ458765 VIE458764:VIF458765 VSA458764:VSB458765 WBW458764:WBX458765 WLS458764:WLT458765 WVO458764:WVP458765 G524300:H524301 JC524300:JD524301 SY524300:SZ524301 ACU524300:ACV524301 AMQ524300:AMR524301 AWM524300:AWN524301 BGI524300:BGJ524301 BQE524300:BQF524301 CAA524300:CAB524301 CJW524300:CJX524301 CTS524300:CTT524301 DDO524300:DDP524301 DNK524300:DNL524301 DXG524300:DXH524301 EHC524300:EHD524301 EQY524300:EQZ524301 FAU524300:FAV524301 FKQ524300:FKR524301 FUM524300:FUN524301 GEI524300:GEJ524301 GOE524300:GOF524301 GYA524300:GYB524301 HHW524300:HHX524301 HRS524300:HRT524301 IBO524300:IBP524301 ILK524300:ILL524301 IVG524300:IVH524301 JFC524300:JFD524301 JOY524300:JOZ524301 JYU524300:JYV524301 KIQ524300:KIR524301 KSM524300:KSN524301 LCI524300:LCJ524301 LME524300:LMF524301 LWA524300:LWB524301 MFW524300:MFX524301 MPS524300:MPT524301 MZO524300:MZP524301 NJK524300:NJL524301 NTG524300:NTH524301 ODC524300:ODD524301 OMY524300:OMZ524301 OWU524300:OWV524301 PGQ524300:PGR524301 PQM524300:PQN524301 QAI524300:QAJ524301 QKE524300:QKF524301 QUA524300:QUB524301 RDW524300:RDX524301 RNS524300:RNT524301 RXO524300:RXP524301 SHK524300:SHL524301 SRG524300:SRH524301 TBC524300:TBD524301 TKY524300:TKZ524301 TUU524300:TUV524301 UEQ524300:UER524301 UOM524300:UON524301 UYI524300:UYJ524301 VIE524300:VIF524301 VSA524300:VSB524301 WBW524300:WBX524301 WLS524300:WLT524301 WVO524300:WVP524301 G589836:H589837 JC589836:JD589837 SY589836:SZ589837 ACU589836:ACV589837 AMQ589836:AMR589837 AWM589836:AWN589837 BGI589836:BGJ589837 BQE589836:BQF589837 CAA589836:CAB589837 CJW589836:CJX589837 CTS589836:CTT589837 DDO589836:DDP589837 DNK589836:DNL589837 DXG589836:DXH589837 EHC589836:EHD589837 EQY589836:EQZ589837 FAU589836:FAV589837 FKQ589836:FKR589837 FUM589836:FUN589837 GEI589836:GEJ589837 GOE589836:GOF589837 GYA589836:GYB589837 HHW589836:HHX589837 HRS589836:HRT589837 IBO589836:IBP589837 ILK589836:ILL589837 IVG589836:IVH589837 JFC589836:JFD589837 JOY589836:JOZ589837 JYU589836:JYV589837 KIQ589836:KIR589837 KSM589836:KSN589837 LCI589836:LCJ589837 LME589836:LMF589837 LWA589836:LWB589837 MFW589836:MFX589837 MPS589836:MPT589837 MZO589836:MZP589837 NJK589836:NJL589837 NTG589836:NTH589837 ODC589836:ODD589837 OMY589836:OMZ589837 OWU589836:OWV589837 PGQ589836:PGR589837 PQM589836:PQN589837 QAI589836:QAJ589837 QKE589836:QKF589837 QUA589836:QUB589837 RDW589836:RDX589837 RNS589836:RNT589837 RXO589836:RXP589837 SHK589836:SHL589837 SRG589836:SRH589837 TBC589836:TBD589837 TKY589836:TKZ589837 TUU589836:TUV589837 UEQ589836:UER589837 UOM589836:UON589837 UYI589836:UYJ589837 VIE589836:VIF589837 VSA589836:VSB589837 WBW589836:WBX589837 WLS589836:WLT589837 WVO589836:WVP589837 G655372:H655373 JC655372:JD655373 SY655372:SZ655373 ACU655372:ACV655373 AMQ655372:AMR655373 AWM655372:AWN655373 BGI655372:BGJ655373 BQE655372:BQF655373 CAA655372:CAB655373 CJW655372:CJX655373 CTS655372:CTT655373 DDO655372:DDP655373 DNK655372:DNL655373 DXG655372:DXH655373 EHC655372:EHD655373 EQY655372:EQZ655373 FAU655372:FAV655373 FKQ655372:FKR655373 FUM655372:FUN655373 GEI655372:GEJ655373 GOE655372:GOF655373 GYA655372:GYB655373 HHW655372:HHX655373 HRS655372:HRT655373 IBO655372:IBP655373 ILK655372:ILL655373 IVG655372:IVH655373 JFC655372:JFD655373 JOY655372:JOZ655373 JYU655372:JYV655373 KIQ655372:KIR655373 KSM655372:KSN655373 LCI655372:LCJ655373 LME655372:LMF655373 LWA655372:LWB655373 MFW655372:MFX655373 MPS655372:MPT655373 MZO655372:MZP655373 NJK655372:NJL655373 NTG655372:NTH655373 ODC655372:ODD655373 OMY655372:OMZ655373 OWU655372:OWV655373 PGQ655372:PGR655373 PQM655372:PQN655373 QAI655372:QAJ655373 QKE655372:QKF655373 QUA655372:QUB655373 RDW655372:RDX655373 RNS655372:RNT655373 RXO655372:RXP655373 SHK655372:SHL655373 SRG655372:SRH655373 TBC655372:TBD655373 TKY655372:TKZ655373 TUU655372:TUV655373 UEQ655372:UER655373 UOM655372:UON655373 UYI655372:UYJ655373 VIE655372:VIF655373 VSA655372:VSB655373 WBW655372:WBX655373 WLS655372:WLT655373 WVO655372:WVP655373 G720908:H720909 JC720908:JD720909 SY720908:SZ720909 ACU720908:ACV720909 AMQ720908:AMR720909 AWM720908:AWN720909 BGI720908:BGJ720909 BQE720908:BQF720909 CAA720908:CAB720909 CJW720908:CJX720909 CTS720908:CTT720909 DDO720908:DDP720909 DNK720908:DNL720909 DXG720908:DXH720909 EHC720908:EHD720909 EQY720908:EQZ720909 FAU720908:FAV720909 FKQ720908:FKR720909 FUM720908:FUN720909 GEI720908:GEJ720909 GOE720908:GOF720909 GYA720908:GYB720909 HHW720908:HHX720909 HRS720908:HRT720909 IBO720908:IBP720909 ILK720908:ILL720909 IVG720908:IVH720909 JFC720908:JFD720909 JOY720908:JOZ720909 JYU720908:JYV720909 KIQ720908:KIR720909 KSM720908:KSN720909 LCI720908:LCJ720909 LME720908:LMF720909 LWA720908:LWB720909 MFW720908:MFX720909 MPS720908:MPT720909 MZO720908:MZP720909 NJK720908:NJL720909 NTG720908:NTH720909 ODC720908:ODD720909 OMY720908:OMZ720909 OWU720908:OWV720909 PGQ720908:PGR720909 PQM720908:PQN720909 QAI720908:QAJ720909 QKE720908:QKF720909 QUA720908:QUB720909 RDW720908:RDX720909 RNS720908:RNT720909 RXO720908:RXP720909 SHK720908:SHL720909 SRG720908:SRH720909 TBC720908:TBD720909 TKY720908:TKZ720909 TUU720908:TUV720909 UEQ720908:UER720909 UOM720908:UON720909 UYI720908:UYJ720909 VIE720908:VIF720909 VSA720908:VSB720909 WBW720908:WBX720909 WLS720908:WLT720909 WVO720908:WVP720909 G786444:H786445 JC786444:JD786445 SY786444:SZ786445 ACU786444:ACV786445 AMQ786444:AMR786445 AWM786444:AWN786445 BGI786444:BGJ786445 BQE786444:BQF786445 CAA786444:CAB786445 CJW786444:CJX786445 CTS786444:CTT786445 DDO786444:DDP786445 DNK786444:DNL786445 DXG786444:DXH786445 EHC786444:EHD786445 EQY786444:EQZ786445 FAU786444:FAV786445 FKQ786444:FKR786445 FUM786444:FUN786445 GEI786444:GEJ786445 GOE786444:GOF786445 GYA786444:GYB786445 HHW786444:HHX786445 HRS786444:HRT786445 IBO786444:IBP786445 ILK786444:ILL786445 IVG786444:IVH786445 JFC786444:JFD786445 JOY786444:JOZ786445 JYU786444:JYV786445 KIQ786444:KIR786445 KSM786444:KSN786445 LCI786444:LCJ786445 LME786444:LMF786445 LWA786444:LWB786445 MFW786444:MFX786445 MPS786444:MPT786445 MZO786444:MZP786445 NJK786444:NJL786445 NTG786444:NTH786445 ODC786444:ODD786445 OMY786444:OMZ786445 OWU786444:OWV786445 PGQ786444:PGR786445 PQM786444:PQN786445 QAI786444:QAJ786445 QKE786444:QKF786445 QUA786444:QUB786445 RDW786444:RDX786445 RNS786444:RNT786445 RXO786444:RXP786445 SHK786444:SHL786445 SRG786444:SRH786445 TBC786444:TBD786445 TKY786444:TKZ786445 TUU786444:TUV786445 UEQ786444:UER786445 UOM786444:UON786445 UYI786444:UYJ786445 VIE786444:VIF786445 VSA786444:VSB786445 WBW786444:WBX786445 WLS786444:WLT786445 WVO786444:WVP786445 G851980:H851981 JC851980:JD851981 SY851980:SZ851981 ACU851980:ACV851981 AMQ851980:AMR851981 AWM851980:AWN851981 BGI851980:BGJ851981 BQE851980:BQF851981 CAA851980:CAB851981 CJW851980:CJX851981 CTS851980:CTT851981 DDO851980:DDP851981 DNK851980:DNL851981 DXG851980:DXH851981 EHC851980:EHD851981 EQY851980:EQZ851981 FAU851980:FAV851981 FKQ851980:FKR851981 FUM851980:FUN851981 GEI851980:GEJ851981 GOE851980:GOF851981 GYA851980:GYB851981 HHW851980:HHX851981 HRS851980:HRT851981 IBO851980:IBP851981 ILK851980:ILL851981 IVG851980:IVH851981 JFC851980:JFD851981 JOY851980:JOZ851981 JYU851980:JYV851981 KIQ851980:KIR851981 KSM851980:KSN851981 LCI851980:LCJ851981 LME851980:LMF851981 LWA851980:LWB851981 MFW851980:MFX851981 MPS851980:MPT851981 MZO851980:MZP851981 NJK851980:NJL851981 NTG851980:NTH851981 ODC851980:ODD851981 OMY851980:OMZ851981 OWU851980:OWV851981 PGQ851980:PGR851981 PQM851980:PQN851981 QAI851980:QAJ851981 QKE851980:QKF851981 QUA851980:QUB851981 RDW851980:RDX851981 RNS851980:RNT851981 RXO851980:RXP851981 SHK851980:SHL851981 SRG851980:SRH851981 TBC851980:TBD851981 TKY851980:TKZ851981 TUU851980:TUV851981 UEQ851980:UER851981 UOM851980:UON851981 UYI851980:UYJ851981 VIE851980:VIF851981 VSA851980:VSB851981 WBW851980:WBX851981 WLS851980:WLT851981 WVO851980:WVP851981 G917516:H917517 JC917516:JD917517 SY917516:SZ917517 ACU917516:ACV917517 AMQ917516:AMR917517 AWM917516:AWN917517 BGI917516:BGJ917517 BQE917516:BQF917517 CAA917516:CAB917517 CJW917516:CJX917517 CTS917516:CTT917517 DDO917516:DDP917517 DNK917516:DNL917517 DXG917516:DXH917517 EHC917516:EHD917517 EQY917516:EQZ917517 FAU917516:FAV917517 FKQ917516:FKR917517 FUM917516:FUN917517 GEI917516:GEJ917517 GOE917516:GOF917517 GYA917516:GYB917517 HHW917516:HHX917517 HRS917516:HRT917517 IBO917516:IBP917517 ILK917516:ILL917517 IVG917516:IVH917517 JFC917516:JFD917517 JOY917516:JOZ917517 JYU917516:JYV917517 KIQ917516:KIR917517 KSM917516:KSN917517 LCI917516:LCJ917517 LME917516:LMF917517 LWA917516:LWB917517 MFW917516:MFX917517 MPS917516:MPT917517 MZO917516:MZP917517 NJK917516:NJL917517 NTG917516:NTH917517 ODC917516:ODD917517 OMY917516:OMZ917517 OWU917516:OWV917517 PGQ917516:PGR917517 PQM917516:PQN917517 QAI917516:QAJ917517 QKE917516:QKF917517 QUA917516:QUB917517 RDW917516:RDX917517 RNS917516:RNT917517 RXO917516:RXP917517 SHK917516:SHL917517 SRG917516:SRH917517 TBC917516:TBD917517 TKY917516:TKZ917517 TUU917516:TUV917517 UEQ917516:UER917517 UOM917516:UON917517 UYI917516:UYJ917517 VIE917516:VIF917517 VSA917516:VSB917517 WBW917516:WBX917517 WLS917516:WLT917517 WVO917516:WVP917517 G983052:H983053 JC983052:JD983053 SY983052:SZ983053 ACU983052:ACV983053 AMQ983052:AMR983053 AWM983052:AWN983053 BGI983052:BGJ983053 BQE983052:BQF983053 CAA983052:CAB983053 CJW983052:CJX983053 CTS983052:CTT983053 DDO983052:DDP983053 DNK983052:DNL983053 DXG983052:DXH983053 EHC983052:EHD983053 EQY983052:EQZ983053 FAU983052:FAV983053 FKQ983052:FKR983053 FUM983052:FUN983053 GEI983052:GEJ983053 GOE983052:GOF983053 GYA983052:GYB983053 HHW983052:HHX983053 HRS983052:HRT983053 IBO983052:IBP983053 ILK983052:ILL983053 IVG983052:IVH983053 JFC983052:JFD983053 JOY983052:JOZ983053 JYU983052:JYV983053 KIQ983052:KIR983053 KSM983052:KSN983053 LCI983052:LCJ983053 LME983052:LMF983053 LWA983052:LWB983053 MFW983052:MFX983053 MPS983052:MPT983053 MZO983052:MZP983053 NJK983052:NJL983053 NTG983052:NTH983053 ODC983052:ODD983053 OMY983052:OMZ983053 OWU983052:OWV983053 PGQ983052:PGR983053 PQM983052:PQN983053 QAI983052:QAJ983053 QKE983052:QKF983053 QUA983052:QUB983053 RDW983052:RDX983053 RNS983052:RNT983053 RXO983052:RXP983053 SHK983052:SHL983053 SRG983052:SRH983053 TBC983052:TBD983053 TKY983052:TKZ983053 TUU983052:TUV983053 UEQ983052:UER983053 UOM983052:UON983053 UYI983052:UYJ983053 VIE983052:VIF983053 VSA983052:VSB983053 WBW983052:WBX983053 WLS983052:WLT983053 WVO983052:WVP983053 D12:E13 IZ12:JA13 SV12:SW13 ACR12:ACS13 AMN12:AMO13 AWJ12:AWK13 BGF12:BGG13 BQB12:BQC13 BZX12:BZY13 CJT12:CJU13 CTP12:CTQ13 DDL12:DDM13 DNH12:DNI13 DXD12:DXE13 EGZ12:EHA13 EQV12:EQW13 FAR12:FAS13 FKN12:FKO13 FUJ12:FUK13 GEF12:GEG13 GOB12:GOC13 GXX12:GXY13 HHT12:HHU13 HRP12:HRQ13 IBL12:IBM13 ILH12:ILI13 IVD12:IVE13 JEZ12:JFA13 JOV12:JOW13 JYR12:JYS13 KIN12:KIO13 KSJ12:KSK13 LCF12:LCG13 LMB12:LMC13 LVX12:LVY13 MFT12:MFU13 MPP12:MPQ13 MZL12:MZM13 NJH12:NJI13 NTD12:NTE13 OCZ12:ODA13 OMV12:OMW13 OWR12:OWS13 PGN12:PGO13 PQJ12:PQK13 QAF12:QAG13 QKB12:QKC13 QTX12:QTY13 RDT12:RDU13 RNP12:RNQ13 RXL12:RXM13 SHH12:SHI13 SRD12:SRE13 TAZ12:TBA13 TKV12:TKW13 TUR12:TUS13 UEN12:UEO13 UOJ12:UOK13 UYF12:UYG13 VIB12:VIC13 VRX12:VRY13 WBT12:WBU13 WLP12:WLQ13 WVL12:WVM13 D65548:E65549 IZ65548:JA65549 SV65548:SW65549 ACR65548:ACS65549 AMN65548:AMO65549 AWJ65548:AWK65549 BGF65548:BGG65549 BQB65548:BQC65549 BZX65548:BZY65549 CJT65548:CJU65549 CTP65548:CTQ65549 DDL65548:DDM65549 DNH65548:DNI65549 DXD65548:DXE65549 EGZ65548:EHA65549 EQV65548:EQW65549 FAR65548:FAS65549 FKN65548:FKO65549 FUJ65548:FUK65549 GEF65548:GEG65549 GOB65548:GOC65549 GXX65548:GXY65549 HHT65548:HHU65549 HRP65548:HRQ65549 IBL65548:IBM65549 ILH65548:ILI65549 IVD65548:IVE65549 JEZ65548:JFA65549 JOV65548:JOW65549 JYR65548:JYS65549 KIN65548:KIO65549 KSJ65548:KSK65549 LCF65548:LCG65549 LMB65548:LMC65549 LVX65548:LVY65549 MFT65548:MFU65549 MPP65548:MPQ65549 MZL65548:MZM65549 NJH65548:NJI65549 NTD65548:NTE65549 OCZ65548:ODA65549 OMV65548:OMW65549 OWR65548:OWS65549 PGN65548:PGO65549 PQJ65548:PQK65549 QAF65548:QAG65549 QKB65548:QKC65549 QTX65548:QTY65549 RDT65548:RDU65549 RNP65548:RNQ65549 RXL65548:RXM65549 SHH65548:SHI65549 SRD65548:SRE65549 TAZ65548:TBA65549 TKV65548:TKW65549 TUR65548:TUS65549 UEN65548:UEO65549 UOJ65548:UOK65549 UYF65548:UYG65549 VIB65548:VIC65549 VRX65548:VRY65549 WBT65548:WBU65549 WLP65548:WLQ65549 WVL65548:WVM65549 D131084:E131085 IZ131084:JA131085 SV131084:SW131085 ACR131084:ACS131085 AMN131084:AMO131085 AWJ131084:AWK131085 BGF131084:BGG131085 BQB131084:BQC131085 BZX131084:BZY131085 CJT131084:CJU131085 CTP131084:CTQ131085 DDL131084:DDM131085 DNH131084:DNI131085 DXD131084:DXE131085 EGZ131084:EHA131085 EQV131084:EQW131085 FAR131084:FAS131085 FKN131084:FKO131085 FUJ131084:FUK131085 GEF131084:GEG131085 GOB131084:GOC131085 GXX131084:GXY131085 HHT131084:HHU131085 HRP131084:HRQ131085 IBL131084:IBM131085 ILH131084:ILI131085 IVD131084:IVE131085 JEZ131084:JFA131085 JOV131084:JOW131085 JYR131084:JYS131085 KIN131084:KIO131085 KSJ131084:KSK131085 LCF131084:LCG131085 LMB131084:LMC131085 LVX131084:LVY131085 MFT131084:MFU131085 MPP131084:MPQ131085 MZL131084:MZM131085 NJH131084:NJI131085 NTD131084:NTE131085 OCZ131084:ODA131085 OMV131084:OMW131085 OWR131084:OWS131085 PGN131084:PGO131085 PQJ131084:PQK131085 QAF131084:QAG131085 QKB131084:QKC131085 QTX131084:QTY131085 RDT131084:RDU131085 RNP131084:RNQ131085 RXL131084:RXM131085 SHH131084:SHI131085 SRD131084:SRE131085 TAZ131084:TBA131085 TKV131084:TKW131085 TUR131084:TUS131085 UEN131084:UEO131085 UOJ131084:UOK131085 UYF131084:UYG131085 VIB131084:VIC131085 VRX131084:VRY131085 WBT131084:WBU131085 WLP131084:WLQ131085 WVL131084:WVM131085 D196620:E196621 IZ196620:JA196621 SV196620:SW196621 ACR196620:ACS196621 AMN196620:AMO196621 AWJ196620:AWK196621 BGF196620:BGG196621 BQB196620:BQC196621 BZX196620:BZY196621 CJT196620:CJU196621 CTP196620:CTQ196621 DDL196620:DDM196621 DNH196620:DNI196621 DXD196620:DXE196621 EGZ196620:EHA196621 EQV196620:EQW196621 FAR196620:FAS196621 FKN196620:FKO196621 FUJ196620:FUK196621 GEF196620:GEG196621 GOB196620:GOC196621 GXX196620:GXY196621 HHT196620:HHU196621 HRP196620:HRQ196621 IBL196620:IBM196621 ILH196620:ILI196621 IVD196620:IVE196621 JEZ196620:JFA196621 JOV196620:JOW196621 JYR196620:JYS196621 KIN196620:KIO196621 KSJ196620:KSK196621 LCF196620:LCG196621 LMB196620:LMC196621 LVX196620:LVY196621 MFT196620:MFU196621 MPP196620:MPQ196621 MZL196620:MZM196621 NJH196620:NJI196621 NTD196620:NTE196621 OCZ196620:ODA196621 OMV196620:OMW196621 OWR196620:OWS196621 PGN196620:PGO196621 PQJ196620:PQK196621 QAF196620:QAG196621 QKB196620:QKC196621 QTX196620:QTY196621 RDT196620:RDU196621 RNP196620:RNQ196621 RXL196620:RXM196621 SHH196620:SHI196621 SRD196620:SRE196621 TAZ196620:TBA196621 TKV196620:TKW196621 TUR196620:TUS196621 UEN196620:UEO196621 UOJ196620:UOK196621 UYF196620:UYG196621 VIB196620:VIC196621 VRX196620:VRY196621 WBT196620:WBU196621 WLP196620:WLQ196621 WVL196620:WVM196621 D262156:E262157 IZ262156:JA262157 SV262156:SW262157 ACR262156:ACS262157 AMN262156:AMO262157 AWJ262156:AWK262157 BGF262156:BGG262157 BQB262156:BQC262157 BZX262156:BZY262157 CJT262156:CJU262157 CTP262156:CTQ262157 DDL262156:DDM262157 DNH262156:DNI262157 DXD262156:DXE262157 EGZ262156:EHA262157 EQV262156:EQW262157 FAR262156:FAS262157 FKN262156:FKO262157 FUJ262156:FUK262157 GEF262156:GEG262157 GOB262156:GOC262157 GXX262156:GXY262157 HHT262156:HHU262157 HRP262156:HRQ262157 IBL262156:IBM262157 ILH262156:ILI262157 IVD262156:IVE262157 JEZ262156:JFA262157 JOV262156:JOW262157 JYR262156:JYS262157 KIN262156:KIO262157 KSJ262156:KSK262157 LCF262156:LCG262157 LMB262156:LMC262157 LVX262156:LVY262157 MFT262156:MFU262157 MPP262156:MPQ262157 MZL262156:MZM262157 NJH262156:NJI262157 NTD262156:NTE262157 OCZ262156:ODA262157 OMV262156:OMW262157 OWR262156:OWS262157 PGN262156:PGO262157 PQJ262156:PQK262157 QAF262156:QAG262157 QKB262156:QKC262157 QTX262156:QTY262157 RDT262156:RDU262157 RNP262156:RNQ262157 RXL262156:RXM262157 SHH262156:SHI262157 SRD262156:SRE262157 TAZ262156:TBA262157 TKV262156:TKW262157 TUR262156:TUS262157 UEN262156:UEO262157 UOJ262156:UOK262157 UYF262156:UYG262157 VIB262156:VIC262157 VRX262156:VRY262157 WBT262156:WBU262157 WLP262156:WLQ262157 WVL262156:WVM262157 D327692:E327693 IZ327692:JA327693 SV327692:SW327693 ACR327692:ACS327693 AMN327692:AMO327693 AWJ327692:AWK327693 BGF327692:BGG327693 BQB327692:BQC327693 BZX327692:BZY327693 CJT327692:CJU327693 CTP327692:CTQ327693 DDL327692:DDM327693 DNH327692:DNI327693 DXD327692:DXE327693 EGZ327692:EHA327693 EQV327692:EQW327693 FAR327692:FAS327693 FKN327692:FKO327693 FUJ327692:FUK327693 GEF327692:GEG327693 GOB327692:GOC327693 GXX327692:GXY327693 HHT327692:HHU327693 HRP327692:HRQ327693 IBL327692:IBM327693 ILH327692:ILI327693 IVD327692:IVE327693 JEZ327692:JFA327693 JOV327692:JOW327693 JYR327692:JYS327693 KIN327692:KIO327693 KSJ327692:KSK327693 LCF327692:LCG327693 LMB327692:LMC327693 LVX327692:LVY327693 MFT327692:MFU327693 MPP327692:MPQ327693 MZL327692:MZM327693 NJH327692:NJI327693 NTD327692:NTE327693 OCZ327692:ODA327693 OMV327692:OMW327693 OWR327692:OWS327693 PGN327692:PGO327693 PQJ327692:PQK327693 QAF327692:QAG327693 QKB327692:QKC327693 QTX327692:QTY327693 RDT327692:RDU327693 RNP327692:RNQ327693 RXL327692:RXM327693 SHH327692:SHI327693 SRD327692:SRE327693 TAZ327692:TBA327693 TKV327692:TKW327693 TUR327692:TUS327693 UEN327692:UEO327693 UOJ327692:UOK327693 UYF327692:UYG327693 VIB327692:VIC327693 VRX327692:VRY327693 WBT327692:WBU327693 WLP327692:WLQ327693 WVL327692:WVM327693 D393228:E393229 IZ393228:JA393229 SV393228:SW393229 ACR393228:ACS393229 AMN393228:AMO393229 AWJ393228:AWK393229 BGF393228:BGG393229 BQB393228:BQC393229 BZX393228:BZY393229 CJT393228:CJU393229 CTP393228:CTQ393229 DDL393228:DDM393229 DNH393228:DNI393229 DXD393228:DXE393229 EGZ393228:EHA393229 EQV393228:EQW393229 FAR393228:FAS393229 FKN393228:FKO393229 FUJ393228:FUK393229 GEF393228:GEG393229 GOB393228:GOC393229 GXX393228:GXY393229 HHT393228:HHU393229 HRP393228:HRQ393229 IBL393228:IBM393229 ILH393228:ILI393229 IVD393228:IVE393229 JEZ393228:JFA393229 JOV393228:JOW393229 JYR393228:JYS393229 KIN393228:KIO393229 KSJ393228:KSK393229 LCF393228:LCG393229 LMB393228:LMC393229 LVX393228:LVY393229 MFT393228:MFU393229 MPP393228:MPQ393229 MZL393228:MZM393229 NJH393228:NJI393229 NTD393228:NTE393229 OCZ393228:ODA393229 OMV393228:OMW393229 OWR393228:OWS393229 PGN393228:PGO393229 PQJ393228:PQK393229 QAF393228:QAG393229 QKB393228:QKC393229 QTX393228:QTY393229 RDT393228:RDU393229 RNP393228:RNQ393229 RXL393228:RXM393229 SHH393228:SHI393229 SRD393228:SRE393229 TAZ393228:TBA393229 TKV393228:TKW393229 TUR393228:TUS393229 UEN393228:UEO393229 UOJ393228:UOK393229 UYF393228:UYG393229 VIB393228:VIC393229 VRX393228:VRY393229 WBT393228:WBU393229 WLP393228:WLQ393229 WVL393228:WVM393229 D458764:E458765 IZ458764:JA458765 SV458764:SW458765 ACR458764:ACS458765 AMN458764:AMO458765 AWJ458764:AWK458765 BGF458764:BGG458765 BQB458764:BQC458765 BZX458764:BZY458765 CJT458764:CJU458765 CTP458764:CTQ458765 DDL458764:DDM458765 DNH458764:DNI458765 DXD458764:DXE458765 EGZ458764:EHA458765 EQV458764:EQW458765 FAR458764:FAS458765 FKN458764:FKO458765 FUJ458764:FUK458765 GEF458764:GEG458765 GOB458764:GOC458765 GXX458764:GXY458765 HHT458764:HHU458765 HRP458764:HRQ458765 IBL458764:IBM458765 ILH458764:ILI458765 IVD458764:IVE458765 JEZ458764:JFA458765 JOV458764:JOW458765 JYR458764:JYS458765 KIN458764:KIO458765 KSJ458764:KSK458765 LCF458764:LCG458765 LMB458764:LMC458765 LVX458764:LVY458765 MFT458764:MFU458765 MPP458764:MPQ458765 MZL458764:MZM458765 NJH458764:NJI458765 NTD458764:NTE458765 OCZ458764:ODA458765 OMV458764:OMW458765 OWR458764:OWS458765 PGN458764:PGO458765 PQJ458764:PQK458765 QAF458764:QAG458765 QKB458764:QKC458765 QTX458764:QTY458765 RDT458764:RDU458765 RNP458764:RNQ458765 RXL458764:RXM458765 SHH458764:SHI458765 SRD458764:SRE458765 TAZ458764:TBA458765 TKV458764:TKW458765 TUR458764:TUS458765 UEN458764:UEO458765 UOJ458764:UOK458765 UYF458764:UYG458765 VIB458764:VIC458765 VRX458764:VRY458765 WBT458764:WBU458765 WLP458764:WLQ458765 WVL458764:WVM458765 D524300:E524301 IZ524300:JA524301 SV524300:SW524301 ACR524300:ACS524301 AMN524300:AMO524301 AWJ524300:AWK524301 BGF524300:BGG524301 BQB524300:BQC524301 BZX524300:BZY524301 CJT524300:CJU524301 CTP524300:CTQ524301 DDL524300:DDM524301 DNH524300:DNI524301 DXD524300:DXE524301 EGZ524300:EHA524301 EQV524300:EQW524301 FAR524300:FAS524301 FKN524300:FKO524301 FUJ524300:FUK524301 GEF524300:GEG524301 GOB524300:GOC524301 GXX524300:GXY524301 HHT524300:HHU524301 HRP524300:HRQ524301 IBL524300:IBM524301 ILH524300:ILI524301 IVD524300:IVE524301 JEZ524300:JFA524301 JOV524300:JOW524301 JYR524300:JYS524301 KIN524300:KIO524301 KSJ524300:KSK524301 LCF524300:LCG524301 LMB524300:LMC524301 LVX524300:LVY524301 MFT524300:MFU524301 MPP524300:MPQ524301 MZL524300:MZM524301 NJH524300:NJI524301 NTD524300:NTE524301 OCZ524300:ODA524301 OMV524300:OMW524301 OWR524300:OWS524301 PGN524300:PGO524301 PQJ524300:PQK524301 QAF524300:QAG524301 QKB524300:QKC524301 QTX524300:QTY524301 RDT524300:RDU524301 RNP524300:RNQ524301 RXL524300:RXM524301 SHH524300:SHI524301 SRD524300:SRE524301 TAZ524300:TBA524301 TKV524300:TKW524301 TUR524300:TUS524301 UEN524300:UEO524301 UOJ524300:UOK524301 UYF524300:UYG524301 VIB524300:VIC524301 VRX524300:VRY524301 WBT524300:WBU524301 WLP524300:WLQ524301 WVL524300:WVM524301 D589836:E589837 IZ589836:JA589837 SV589836:SW589837 ACR589836:ACS589837 AMN589836:AMO589837 AWJ589836:AWK589837 BGF589836:BGG589837 BQB589836:BQC589837 BZX589836:BZY589837 CJT589836:CJU589837 CTP589836:CTQ589837 DDL589836:DDM589837 DNH589836:DNI589837 DXD589836:DXE589837 EGZ589836:EHA589837 EQV589836:EQW589837 FAR589836:FAS589837 FKN589836:FKO589837 FUJ589836:FUK589837 GEF589836:GEG589837 GOB589836:GOC589837 GXX589836:GXY589837 HHT589836:HHU589837 HRP589836:HRQ589837 IBL589836:IBM589837 ILH589836:ILI589837 IVD589836:IVE589837 JEZ589836:JFA589837 JOV589836:JOW589837 JYR589836:JYS589837 KIN589836:KIO589837 KSJ589836:KSK589837 LCF589836:LCG589837 LMB589836:LMC589837 LVX589836:LVY589837 MFT589836:MFU589837 MPP589836:MPQ589837 MZL589836:MZM589837 NJH589836:NJI589837 NTD589836:NTE589837 OCZ589836:ODA589837 OMV589836:OMW589837 OWR589836:OWS589837 PGN589836:PGO589837 PQJ589836:PQK589837 QAF589836:QAG589837 QKB589836:QKC589837 QTX589836:QTY589837 RDT589836:RDU589837 RNP589836:RNQ589837 RXL589836:RXM589837 SHH589836:SHI589837 SRD589836:SRE589837 TAZ589836:TBA589837 TKV589836:TKW589837 TUR589836:TUS589837 UEN589836:UEO589837 UOJ589836:UOK589837 UYF589836:UYG589837 VIB589836:VIC589837 VRX589836:VRY589837 WBT589836:WBU589837 WLP589836:WLQ589837 WVL589836:WVM589837 D655372:E655373 IZ655372:JA655373 SV655372:SW655373 ACR655372:ACS655373 AMN655372:AMO655373 AWJ655372:AWK655373 BGF655372:BGG655373 BQB655372:BQC655373 BZX655372:BZY655373 CJT655372:CJU655373 CTP655372:CTQ655373 DDL655372:DDM655373 DNH655372:DNI655373 DXD655372:DXE655373 EGZ655372:EHA655373 EQV655372:EQW655373 FAR655372:FAS655373 FKN655372:FKO655373 FUJ655372:FUK655373 GEF655372:GEG655373 GOB655372:GOC655373 GXX655372:GXY655373 HHT655372:HHU655373 HRP655372:HRQ655373 IBL655372:IBM655373 ILH655372:ILI655373 IVD655372:IVE655373 JEZ655372:JFA655373 JOV655372:JOW655373 JYR655372:JYS655373 KIN655372:KIO655373 KSJ655372:KSK655373 LCF655372:LCG655373 LMB655372:LMC655373 LVX655372:LVY655373 MFT655372:MFU655373 MPP655372:MPQ655373 MZL655372:MZM655373 NJH655372:NJI655373 NTD655372:NTE655373 OCZ655372:ODA655373 OMV655372:OMW655373 OWR655372:OWS655373 PGN655372:PGO655373 PQJ655372:PQK655373 QAF655372:QAG655373 QKB655372:QKC655373 QTX655372:QTY655373 RDT655372:RDU655373 RNP655372:RNQ655373 RXL655372:RXM655373 SHH655372:SHI655373 SRD655372:SRE655373 TAZ655372:TBA655373 TKV655372:TKW655373 TUR655372:TUS655373 UEN655372:UEO655373 UOJ655372:UOK655373 UYF655372:UYG655373 VIB655372:VIC655373 VRX655372:VRY655373 WBT655372:WBU655373 WLP655372:WLQ655373 WVL655372:WVM655373 D720908:E720909 IZ720908:JA720909 SV720908:SW720909 ACR720908:ACS720909 AMN720908:AMO720909 AWJ720908:AWK720909 BGF720908:BGG720909 BQB720908:BQC720909 BZX720908:BZY720909 CJT720908:CJU720909 CTP720908:CTQ720909 DDL720908:DDM720909 DNH720908:DNI720909 DXD720908:DXE720909 EGZ720908:EHA720909 EQV720908:EQW720909 FAR720908:FAS720909 FKN720908:FKO720909 FUJ720908:FUK720909 GEF720908:GEG720909 GOB720908:GOC720909 GXX720908:GXY720909 HHT720908:HHU720909 HRP720908:HRQ720909 IBL720908:IBM720909 ILH720908:ILI720909 IVD720908:IVE720909 JEZ720908:JFA720909 JOV720908:JOW720909 JYR720908:JYS720909 KIN720908:KIO720909 KSJ720908:KSK720909 LCF720908:LCG720909 LMB720908:LMC720909 LVX720908:LVY720909 MFT720908:MFU720909 MPP720908:MPQ720909 MZL720908:MZM720909 NJH720908:NJI720909 NTD720908:NTE720909 OCZ720908:ODA720909 OMV720908:OMW720909 OWR720908:OWS720909 PGN720908:PGO720909 PQJ720908:PQK720909 QAF720908:QAG720909 QKB720908:QKC720909 QTX720908:QTY720909 RDT720908:RDU720909 RNP720908:RNQ720909 RXL720908:RXM720909 SHH720908:SHI720909 SRD720908:SRE720909 TAZ720908:TBA720909 TKV720908:TKW720909 TUR720908:TUS720909 UEN720908:UEO720909 UOJ720908:UOK720909 UYF720908:UYG720909 VIB720908:VIC720909 VRX720908:VRY720909 WBT720908:WBU720909 WLP720908:WLQ720909 WVL720908:WVM720909 D786444:E786445 IZ786444:JA786445 SV786444:SW786445 ACR786444:ACS786445 AMN786444:AMO786445 AWJ786444:AWK786445 BGF786444:BGG786445 BQB786444:BQC786445 BZX786444:BZY786445 CJT786444:CJU786445 CTP786444:CTQ786445 DDL786444:DDM786445 DNH786444:DNI786445 DXD786444:DXE786445 EGZ786444:EHA786445 EQV786444:EQW786445 FAR786444:FAS786445 FKN786444:FKO786445 FUJ786444:FUK786445 GEF786444:GEG786445 GOB786444:GOC786445 GXX786444:GXY786445 HHT786444:HHU786445 HRP786444:HRQ786445 IBL786444:IBM786445 ILH786444:ILI786445 IVD786444:IVE786445 JEZ786444:JFA786445 JOV786444:JOW786445 JYR786444:JYS786445 KIN786444:KIO786445 KSJ786444:KSK786445 LCF786444:LCG786445 LMB786444:LMC786445 LVX786444:LVY786445 MFT786444:MFU786445 MPP786444:MPQ786445 MZL786444:MZM786445 NJH786444:NJI786445 NTD786444:NTE786445 OCZ786444:ODA786445 OMV786444:OMW786445 OWR786444:OWS786445 PGN786444:PGO786445 PQJ786444:PQK786445 QAF786444:QAG786445 QKB786444:QKC786445 QTX786444:QTY786445 RDT786444:RDU786445 RNP786444:RNQ786445 RXL786444:RXM786445 SHH786444:SHI786445 SRD786444:SRE786445 TAZ786444:TBA786445 TKV786444:TKW786445 TUR786444:TUS786445 UEN786444:UEO786445 UOJ786444:UOK786445 UYF786444:UYG786445 VIB786444:VIC786445 VRX786444:VRY786445 WBT786444:WBU786445 WLP786444:WLQ786445 WVL786444:WVM786445 D851980:E851981 IZ851980:JA851981 SV851980:SW851981 ACR851980:ACS851981 AMN851980:AMO851981 AWJ851980:AWK851981 BGF851980:BGG851981 BQB851980:BQC851981 BZX851980:BZY851981 CJT851980:CJU851981 CTP851980:CTQ851981 DDL851980:DDM851981 DNH851980:DNI851981 DXD851980:DXE851981 EGZ851980:EHA851981 EQV851980:EQW851981 FAR851980:FAS851981 FKN851980:FKO851981 FUJ851980:FUK851981 GEF851980:GEG851981 GOB851980:GOC851981 GXX851980:GXY851981 HHT851980:HHU851981 HRP851980:HRQ851981 IBL851980:IBM851981 ILH851980:ILI851981 IVD851980:IVE851981 JEZ851980:JFA851981 JOV851980:JOW851981 JYR851980:JYS851981 KIN851980:KIO851981 KSJ851980:KSK851981 LCF851980:LCG851981 LMB851980:LMC851981 LVX851980:LVY851981 MFT851980:MFU851981 MPP851980:MPQ851981 MZL851980:MZM851981 NJH851980:NJI851981 NTD851980:NTE851981 OCZ851980:ODA851981 OMV851980:OMW851981 OWR851980:OWS851981 PGN851980:PGO851981 PQJ851980:PQK851981 QAF851980:QAG851981 QKB851980:QKC851981 QTX851980:QTY851981 RDT851980:RDU851981 RNP851980:RNQ851981 RXL851980:RXM851981 SHH851980:SHI851981 SRD851980:SRE851981 TAZ851980:TBA851981 TKV851980:TKW851981 TUR851980:TUS851981 UEN851980:UEO851981 UOJ851980:UOK851981 UYF851980:UYG851981 VIB851980:VIC851981 VRX851980:VRY851981 WBT851980:WBU851981 WLP851980:WLQ851981 WVL851980:WVM851981 D917516:E917517 IZ917516:JA917517 SV917516:SW917517 ACR917516:ACS917517 AMN917516:AMO917517 AWJ917516:AWK917517 BGF917516:BGG917517 BQB917516:BQC917517 BZX917516:BZY917517 CJT917516:CJU917517 CTP917516:CTQ917517 DDL917516:DDM917517 DNH917516:DNI917517 DXD917516:DXE917517 EGZ917516:EHA917517 EQV917516:EQW917517 FAR917516:FAS917517 FKN917516:FKO917517 FUJ917516:FUK917517 GEF917516:GEG917517 GOB917516:GOC917517 GXX917516:GXY917517 HHT917516:HHU917517 HRP917516:HRQ917517 IBL917516:IBM917517 ILH917516:ILI917517 IVD917516:IVE917517 JEZ917516:JFA917517 JOV917516:JOW917517 JYR917516:JYS917517 KIN917516:KIO917517 KSJ917516:KSK917517 LCF917516:LCG917517 LMB917516:LMC917517 LVX917516:LVY917517 MFT917516:MFU917517 MPP917516:MPQ917517 MZL917516:MZM917517 NJH917516:NJI917517 NTD917516:NTE917517 OCZ917516:ODA917517 OMV917516:OMW917517 OWR917516:OWS917517 PGN917516:PGO917517 PQJ917516:PQK917517 QAF917516:QAG917517 QKB917516:QKC917517 QTX917516:QTY917517 RDT917516:RDU917517 RNP917516:RNQ917517 RXL917516:RXM917517 SHH917516:SHI917517 SRD917516:SRE917517 TAZ917516:TBA917517 TKV917516:TKW917517 TUR917516:TUS917517 UEN917516:UEO917517 UOJ917516:UOK917517 UYF917516:UYG917517 VIB917516:VIC917517 VRX917516:VRY917517 WBT917516:WBU917517 WLP917516:WLQ917517 WVL917516:WVM917517 D983052:E983053 IZ983052:JA983053 SV983052:SW983053 ACR983052:ACS983053 AMN983052:AMO983053 AWJ983052:AWK983053 BGF983052:BGG983053 BQB983052:BQC983053 BZX983052:BZY983053 CJT983052:CJU983053 CTP983052:CTQ983053 DDL983052:DDM983053 DNH983052:DNI983053 DXD983052:DXE983053 EGZ983052:EHA983053 EQV983052:EQW983053 FAR983052:FAS983053 FKN983052:FKO983053 FUJ983052:FUK983053 GEF983052:GEG983053 GOB983052:GOC983053 GXX983052:GXY983053 HHT983052:HHU983053 HRP983052:HRQ983053 IBL983052:IBM983053 ILH983052:ILI983053 IVD983052:IVE983053 JEZ983052:JFA983053 JOV983052:JOW983053 JYR983052:JYS983053 KIN983052:KIO983053 KSJ983052:KSK983053 LCF983052:LCG983053 LMB983052:LMC983053 LVX983052:LVY983053 MFT983052:MFU983053 MPP983052:MPQ983053 MZL983052:MZM983053 NJH983052:NJI983053 NTD983052:NTE983053 OCZ983052:ODA983053 OMV983052:OMW983053 OWR983052:OWS983053 PGN983052:PGO983053 PQJ983052:PQK983053 QAF983052:QAG983053 QKB983052:QKC983053 QTX983052:QTY983053 RDT983052:RDU983053 RNP983052:RNQ983053 RXL983052:RXM983053 SHH983052:SHI983053 SRD983052:SRE983053 TAZ983052:TBA983053 TKV983052:TKW983053 TUR983052:TUS983053 UEN983052:UEO983053 UOJ983052:UOK983053 UYF983052:UYG983053 VIB983052:VIC983053 VRX983052:VRY983053 WBT983052:WBU983053 WLP983052:WLQ983053 WVL983052:WVM983053 G21:H21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D45:E46 IZ45:JA46 SV45:SW46 ACR45:ACS46 AMN45:AMO46 AWJ45:AWK46 BGF45:BGG46 BQB45:BQC46 BZX45:BZY46 CJT45:CJU46 CTP45:CTQ46 DDL45:DDM46 DNH45:DNI46 DXD45:DXE46 EGZ45:EHA46 EQV45:EQW46 FAR45:FAS46 FKN45:FKO46 FUJ45:FUK46 GEF45:GEG46 GOB45:GOC46 GXX45:GXY46 HHT45:HHU46 HRP45:HRQ46 IBL45:IBM46 ILH45:ILI46 IVD45:IVE46 JEZ45:JFA46 JOV45:JOW46 JYR45:JYS46 KIN45:KIO46 KSJ45:KSK46 LCF45:LCG46 LMB45:LMC46 LVX45:LVY46 MFT45:MFU46 MPP45:MPQ46 MZL45:MZM46 NJH45:NJI46 NTD45:NTE46 OCZ45:ODA46 OMV45:OMW46 OWR45:OWS46 PGN45:PGO46 PQJ45:PQK46 QAF45:QAG46 QKB45:QKC46 QTX45:QTY46 RDT45:RDU46 RNP45:RNQ46 RXL45:RXM46 SHH45:SHI46 SRD45:SRE46 TAZ45:TBA46 TKV45:TKW46 TUR45:TUS46 UEN45:UEO46 UOJ45:UOK46 UYF45:UYG46 VIB45:VIC46 VRX45:VRY46 WBT45:WBU46 WLP45:WLQ46 WVL45:WVM46 D65581:E65582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D131117:E131118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D196653:E196654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D262189:E262190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D327725:E327726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D393261:E393262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D458797:E458798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D524333:E524334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D589869:E589870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D655405:E655406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D720941:E720942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D786477:E786478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D852013:E852014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D917549:E917550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D983085:E983086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WVL983085:WVM983086 J16:K19 JF16:JG19 TB16:TC19 ACX16:ACY19 AMT16:AMU19 AWP16:AWQ19 BGL16:BGM19 BQH16:BQI19 CAD16:CAE19 CJZ16:CKA19 CTV16:CTW19 DDR16:DDS19 DNN16:DNO19 DXJ16:DXK19 EHF16:EHG19 ERB16:ERC19 FAX16:FAY19 FKT16:FKU19 FUP16:FUQ19 GEL16:GEM19 GOH16:GOI19 GYD16:GYE19 HHZ16:HIA19 HRV16:HRW19 IBR16:IBS19 ILN16:ILO19 IVJ16:IVK19 JFF16:JFG19 JPB16:JPC19 JYX16:JYY19 KIT16:KIU19 KSP16:KSQ19 LCL16:LCM19 LMH16:LMI19 LWD16:LWE19 MFZ16:MGA19 MPV16:MPW19 MZR16:MZS19 NJN16:NJO19 NTJ16:NTK19 ODF16:ODG19 ONB16:ONC19 OWX16:OWY19 PGT16:PGU19 PQP16:PQQ19 QAL16:QAM19 QKH16:QKI19 QUD16:QUE19 RDZ16:REA19 RNV16:RNW19 RXR16:RXS19 SHN16:SHO19 SRJ16:SRK19 TBF16:TBG19 TLB16:TLC19 TUX16:TUY19 UET16:UEU19 UOP16:UOQ19 UYL16:UYM19 VIH16:VII19 VSD16:VSE19 WBZ16:WCA19 WLV16:WLW19 WVR16:WVS19 J65552:K65555 JF65552:JG65555 TB65552:TC65555 ACX65552:ACY65555 AMT65552:AMU65555 AWP65552:AWQ65555 BGL65552:BGM65555 BQH65552:BQI65555 CAD65552:CAE65555 CJZ65552:CKA65555 CTV65552:CTW65555 DDR65552:DDS65555 DNN65552:DNO65555 DXJ65552:DXK65555 EHF65552:EHG65555 ERB65552:ERC65555 FAX65552:FAY65555 FKT65552:FKU65555 FUP65552:FUQ65555 GEL65552:GEM65555 GOH65552:GOI65555 GYD65552:GYE65555 HHZ65552:HIA65555 HRV65552:HRW65555 IBR65552:IBS65555 ILN65552:ILO65555 IVJ65552:IVK65555 JFF65552:JFG65555 JPB65552:JPC65555 JYX65552:JYY65555 KIT65552:KIU65555 KSP65552:KSQ65555 LCL65552:LCM65555 LMH65552:LMI65555 LWD65552:LWE65555 MFZ65552:MGA65555 MPV65552:MPW65555 MZR65552:MZS65555 NJN65552:NJO65555 NTJ65552:NTK65555 ODF65552:ODG65555 ONB65552:ONC65555 OWX65552:OWY65555 PGT65552:PGU65555 PQP65552:PQQ65555 QAL65552:QAM65555 QKH65552:QKI65555 QUD65552:QUE65555 RDZ65552:REA65555 RNV65552:RNW65555 RXR65552:RXS65555 SHN65552:SHO65555 SRJ65552:SRK65555 TBF65552:TBG65555 TLB65552:TLC65555 TUX65552:TUY65555 UET65552:UEU65555 UOP65552:UOQ65555 UYL65552:UYM65555 VIH65552:VII65555 VSD65552:VSE65555 WBZ65552:WCA65555 WLV65552:WLW65555 WVR65552:WVS65555 J131088:K131091 JF131088:JG131091 TB131088:TC131091 ACX131088:ACY131091 AMT131088:AMU131091 AWP131088:AWQ131091 BGL131088:BGM131091 BQH131088:BQI131091 CAD131088:CAE131091 CJZ131088:CKA131091 CTV131088:CTW131091 DDR131088:DDS131091 DNN131088:DNO131091 DXJ131088:DXK131091 EHF131088:EHG131091 ERB131088:ERC131091 FAX131088:FAY131091 FKT131088:FKU131091 FUP131088:FUQ131091 GEL131088:GEM131091 GOH131088:GOI131091 GYD131088:GYE131091 HHZ131088:HIA131091 HRV131088:HRW131091 IBR131088:IBS131091 ILN131088:ILO131091 IVJ131088:IVK131091 JFF131088:JFG131091 JPB131088:JPC131091 JYX131088:JYY131091 KIT131088:KIU131091 KSP131088:KSQ131091 LCL131088:LCM131091 LMH131088:LMI131091 LWD131088:LWE131091 MFZ131088:MGA131091 MPV131088:MPW131091 MZR131088:MZS131091 NJN131088:NJO131091 NTJ131088:NTK131091 ODF131088:ODG131091 ONB131088:ONC131091 OWX131088:OWY131091 PGT131088:PGU131091 PQP131088:PQQ131091 QAL131088:QAM131091 QKH131088:QKI131091 QUD131088:QUE131091 RDZ131088:REA131091 RNV131088:RNW131091 RXR131088:RXS131091 SHN131088:SHO131091 SRJ131088:SRK131091 TBF131088:TBG131091 TLB131088:TLC131091 TUX131088:TUY131091 UET131088:UEU131091 UOP131088:UOQ131091 UYL131088:UYM131091 VIH131088:VII131091 VSD131088:VSE131091 WBZ131088:WCA131091 WLV131088:WLW131091 WVR131088:WVS131091 J196624:K196627 JF196624:JG196627 TB196624:TC196627 ACX196624:ACY196627 AMT196624:AMU196627 AWP196624:AWQ196627 BGL196624:BGM196627 BQH196624:BQI196627 CAD196624:CAE196627 CJZ196624:CKA196627 CTV196624:CTW196627 DDR196624:DDS196627 DNN196624:DNO196627 DXJ196624:DXK196627 EHF196624:EHG196627 ERB196624:ERC196627 FAX196624:FAY196627 FKT196624:FKU196627 FUP196624:FUQ196627 GEL196624:GEM196627 GOH196624:GOI196627 GYD196624:GYE196627 HHZ196624:HIA196627 HRV196624:HRW196627 IBR196624:IBS196627 ILN196624:ILO196627 IVJ196624:IVK196627 JFF196624:JFG196627 JPB196624:JPC196627 JYX196624:JYY196627 KIT196624:KIU196627 KSP196624:KSQ196627 LCL196624:LCM196627 LMH196624:LMI196627 LWD196624:LWE196627 MFZ196624:MGA196627 MPV196624:MPW196627 MZR196624:MZS196627 NJN196624:NJO196627 NTJ196624:NTK196627 ODF196624:ODG196627 ONB196624:ONC196627 OWX196624:OWY196627 PGT196624:PGU196627 PQP196624:PQQ196627 QAL196624:QAM196627 QKH196624:QKI196627 QUD196624:QUE196627 RDZ196624:REA196627 RNV196624:RNW196627 RXR196624:RXS196627 SHN196624:SHO196627 SRJ196624:SRK196627 TBF196624:TBG196627 TLB196624:TLC196627 TUX196624:TUY196627 UET196624:UEU196627 UOP196624:UOQ196627 UYL196624:UYM196627 VIH196624:VII196627 VSD196624:VSE196627 WBZ196624:WCA196627 WLV196624:WLW196627 WVR196624:WVS196627 J262160:K262163 JF262160:JG262163 TB262160:TC262163 ACX262160:ACY262163 AMT262160:AMU262163 AWP262160:AWQ262163 BGL262160:BGM262163 BQH262160:BQI262163 CAD262160:CAE262163 CJZ262160:CKA262163 CTV262160:CTW262163 DDR262160:DDS262163 DNN262160:DNO262163 DXJ262160:DXK262163 EHF262160:EHG262163 ERB262160:ERC262163 FAX262160:FAY262163 FKT262160:FKU262163 FUP262160:FUQ262163 GEL262160:GEM262163 GOH262160:GOI262163 GYD262160:GYE262163 HHZ262160:HIA262163 HRV262160:HRW262163 IBR262160:IBS262163 ILN262160:ILO262163 IVJ262160:IVK262163 JFF262160:JFG262163 JPB262160:JPC262163 JYX262160:JYY262163 KIT262160:KIU262163 KSP262160:KSQ262163 LCL262160:LCM262163 LMH262160:LMI262163 LWD262160:LWE262163 MFZ262160:MGA262163 MPV262160:MPW262163 MZR262160:MZS262163 NJN262160:NJO262163 NTJ262160:NTK262163 ODF262160:ODG262163 ONB262160:ONC262163 OWX262160:OWY262163 PGT262160:PGU262163 PQP262160:PQQ262163 QAL262160:QAM262163 QKH262160:QKI262163 QUD262160:QUE262163 RDZ262160:REA262163 RNV262160:RNW262163 RXR262160:RXS262163 SHN262160:SHO262163 SRJ262160:SRK262163 TBF262160:TBG262163 TLB262160:TLC262163 TUX262160:TUY262163 UET262160:UEU262163 UOP262160:UOQ262163 UYL262160:UYM262163 VIH262160:VII262163 VSD262160:VSE262163 WBZ262160:WCA262163 WLV262160:WLW262163 WVR262160:WVS262163 J327696:K327699 JF327696:JG327699 TB327696:TC327699 ACX327696:ACY327699 AMT327696:AMU327699 AWP327696:AWQ327699 BGL327696:BGM327699 BQH327696:BQI327699 CAD327696:CAE327699 CJZ327696:CKA327699 CTV327696:CTW327699 DDR327696:DDS327699 DNN327696:DNO327699 DXJ327696:DXK327699 EHF327696:EHG327699 ERB327696:ERC327699 FAX327696:FAY327699 FKT327696:FKU327699 FUP327696:FUQ327699 GEL327696:GEM327699 GOH327696:GOI327699 GYD327696:GYE327699 HHZ327696:HIA327699 HRV327696:HRW327699 IBR327696:IBS327699 ILN327696:ILO327699 IVJ327696:IVK327699 JFF327696:JFG327699 JPB327696:JPC327699 JYX327696:JYY327699 KIT327696:KIU327699 KSP327696:KSQ327699 LCL327696:LCM327699 LMH327696:LMI327699 LWD327696:LWE327699 MFZ327696:MGA327699 MPV327696:MPW327699 MZR327696:MZS327699 NJN327696:NJO327699 NTJ327696:NTK327699 ODF327696:ODG327699 ONB327696:ONC327699 OWX327696:OWY327699 PGT327696:PGU327699 PQP327696:PQQ327699 QAL327696:QAM327699 QKH327696:QKI327699 QUD327696:QUE327699 RDZ327696:REA327699 RNV327696:RNW327699 RXR327696:RXS327699 SHN327696:SHO327699 SRJ327696:SRK327699 TBF327696:TBG327699 TLB327696:TLC327699 TUX327696:TUY327699 UET327696:UEU327699 UOP327696:UOQ327699 UYL327696:UYM327699 VIH327696:VII327699 VSD327696:VSE327699 WBZ327696:WCA327699 WLV327696:WLW327699 WVR327696:WVS327699 J393232:K393235 JF393232:JG393235 TB393232:TC393235 ACX393232:ACY393235 AMT393232:AMU393235 AWP393232:AWQ393235 BGL393232:BGM393235 BQH393232:BQI393235 CAD393232:CAE393235 CJZ393232:CKA393235 CTV393232:CTW393235 DDR393232:DDS393235 DNN393232:DNO393235 DXJ393232:DXK393235 EHF393232:EHG393235 ERB393232:ERC393235 FAX393232:FAY393235 FKT393232:FKU393235 FUP393232:FUQ393235 GEL393232:GEM393235 GOH393232:GOI393235 GYD393232:GYE393235 HHZ393232:HIA393235 HRV393232:HRW393235 IBR393232:IBS393235 ILN393232:ILO393235 IVJ393232:IVK393235 JFF393232:JFG393235 JPB393232:JPC393235 JYX393232:JYY393235 KIT393232:KIU393235 KSP393232:KSQ393235 LCL393232:LCM393235 LMH393232:LMI393235 LWD393232:LWE393235 MFZ393232:MGA393235 MPV393232:MPW393235 MZR393232:MZS393235 NJN393232:NJO393235 NTJ393232:NTK393235 ODF393232:ODG393235 ONB393232:ONC393235 OWX393232:OWY393235 PGT393232:PGU393235 PQP393232:PQQ393235 QAL393232:QAM393235 QKH393232:QKI393235 QUD393232:QUE393235 RDZ393232:REA393235 RNV393232:RNW393235 RXR393232:RXS393235 SHN393232:SHO393235 SRJ393232:SRK393235 TBF393232:TBG393235 TLB393232:TLC393235 TUX393232:TUY393235 UET393232:UEU393235 UOP393232:UOQ393235 UYL393232:UYM393235 VIH393232:VII393235 VSD393232:VSE393235 WBZ393232:WCA393235 WLV393232:WLW393235 WVR393232:WVS393235 J458768:K458771 JF458768:JG458771 TB458768:TC458771 ACX458768:ACY458771 AMT458768:AMU458771 AWP458768:AWQ458771 BGL458768:BGM458771 BQH458768:BQI458771 CAD458768:CAE458771 CJZ458768:CKA458771 CTV458768:CTW458771 DDR458768:DDS458771 DNN458768:DNO458771 DXJ458768:DXK458771 EHF458768:EHG458771 ERB458768:ERC458771 FAX458768:FAY458771 FKT458768:FKU458771 FUP458768:FUQ458771 GEL458768:GEM458771 GOH458768:GOI458771 GYD458768:GYE458771 HHZ458768:HIA458771 HRV458768:HRW458771 IBR458768:IBS458771 ILN458768:ILO458771 IVJ458768:IVK458771 JFF458768:JFG458771 JPB458768:JPC458771 JYX458768:JYY458771 KIT458768:KIU458771 KSP458768:KSQ458771 LCL458768:LCM458771 LMH458768:LMI458771 LWD458768:LWE458771 MFZ458768:MGA458771 MPV458768:MPW458771 MZR458768:MZS458771 NJN458768:NJO458771 NTJ458768:NTK458771 ODF458768:ODG458771 ONB458768:ONC458771 OWX458768:OWY458771 PGT458768:PGU458771 PQP458768:PQQ458771 QAL458768:QAM458771 QKH458768:QKI458771 QUD458768:QUE458771 RDZ458768:REA458771 RNV458768:RNW458771 RXR458768:RXS458771 SHN458768:SHO458771 SRJ458768:SRK458771 TBF458768:TBG458771 TLB458768:TLC458771 TUX458768:TUY458771 UET458768:UEU458771 UOP458768:UOQ458771 UYL458768:UYM458771 VIH458768:VII458771 VSD458768:VSE458771 WBZ458768:WCA458771 WLV458768:WLW458771 WVR458768:WVS458771 J524304:K524307 JF524304:JG524307 TB524304:TC524307 ACX524304:ACY524307 AMT524304:AMU524307 AWP524304:AWQ524307 BGL524304:BGM524307 BQH524304:BQI524307 CAD524304:CAE524307 CJZ524304:CKA524307 CTV524304:CTW524307 DDR524304:DDS524307 DNN524304:DNO524307 DXJ524304:DXK524307 EHF524304:EHG524307 ERB524304:ERC524307 FAX524304:FAY524307 FKT524304:FKU524307 FUP524304:FUQ524307 GEL524304:GEM524307 GOH524304:GOI524307 GYD524304:GYE524307 HHZ524304:HIA524307 HRV524304:HRW524307 IBR524304:IBS524307 ILN524304:ILO524307 IVJ524304:IVK524307 JFF524304:JFG524307 JPB524304:JPC524307 JYX524304:JYY524307 KIT524304:KIU524307 KSP524304:KSQ524307 LCL524304:LCM524307 LMH524304:LMI524307 LWD524304:LWE524307 MFZ524304:MGA524307 MPV524304:MPW524307 MZR524304:MZS524307 NJN524304:NJO524307 NTJ524304:NTK524307 ODF524304:ODG524307 ONB524304:ONC524307 OWX524304:OWY524307 PGT524304:PGU524307 PQP524304:PQQ524307 QAL524304:QAM524307 QKH524304:QKI524307 QUD524304:QUE524307 RDZ524304:REA524307 RNV524304:RNW524307 RXR524304:RXS524307 SHN524304:SHO524307 SRJ524304:SRK524307 TBF524304:TBG524307 TLB524304:TLC524307 TUX524304:TUY524307 UET524304:UEU524307 UOP524304:UOQ524307 UYL524304:UYM524307 VIH524304:VII524307 VSD524304:VSE524307 WBZ524304:WCA524307 WLV524304:WLW524307 WVR524304:WVS524307 J589840:K589843 JF589840:JG589843 TB589840:TC589843 ACX589840:ACY589843 AMT589840:AMU589843 AWP589840:AWQ589843 BGL589840:BGM589843 BQH589840:BQI589843 CAD589840:CAE589843 CJZ589840:CKA589843 CTV589840:CTW589843 DDR589840:DDS589843 DNN589840:DNO589843 DXJ589840:DXK589843 EHF589840:EHG589843 ERB589840:ERC589843 FAX589840:FAY589843 FKT589840:FKU589843 FUP589840:FUQ589843 GEL589840:GEM589843 GOH589840:GOI589843 GYD589840:GYE589843 HHZ589840:HIA589843 HRV589840:HRW589843 IBR589840:IBS589843 ILN589840:ILO589843 IVJ589840:IVK589843 JFF589840:JFG589843 JPB589840:JPC589843 JYX589840:JYY589843 KIT589840:KIU589843 KSP589840:KSQ589843 LCL589840:LCM589843 LMH589840:LMI589843 LWD589840:LWE589843 MFZ589840:MGA589843 MPV589840:MPW589843 MZR589840:MZS589843 NJN589840:NJO589843 NTJ589840:NTK589843 ODF589840:ODG589843 ONB589840:ONC589843 OWX589840:OWY589843 PGT589840:PGU589843 PQP589840:PQQ589843 QAL589840:QAM589843 QKH589840:QKI589843 QUD589840:QUE589843 RDZ589840:REA589843 RNV589840:RNW589843 RXR589840:RXS589843 SHN589840:SHO589843 SRJ589840:SRK589843 TBF589840:TBG589843 TLB589840:TLC589843 TUX589840:TUY589843 UET589840:UEU589843 UOP589840:UOQ589843 UYL589840:UYM589843 VIH589840:VII589843 VSD589840:VSE589843 WBZ589840:WCA589843 WLV589840:WLW589843 WVR589840:WVS589843 J655376:K655379 JF655376:JG655379 TB655376:TC655379 ACX655376:ACY655379 AMT655376:AMU655379 AWP655376:AWQ655379 BGL655376:BGM655379 BQH655376:BQI655379 CAD655376:CAE655379 CJZ655376:CKA655379 CTV655376:CTW655379 DDR655376:DDS655379 DNN655376:DNO655379 DXJ655376:DXK655379 EHF655376:EHG655379 ERB655376:ERC655379 FAX655376:FAY655379 FKT655376:FKU655379 FUP655376:FUQ655379 GEL655376:GEM655379 GOH655376:GOI655379 GYD655376:GYE655379 HHZ655376:HIA655379 HRV655376:HRW655379 IBR655376:IBS655379 ILN655376:ILO655379 IVJ655376:IVK655379 JFF655376:JFG655379 JPB655376:JPC655379 JYX655376:JYY655379 KIT655376:KIU655379 KSP655376:KSQ655379 LCL655376:LCM655379 LMH655376:LMI655379 LWD655376:LWE655379 MFZ655376:MGA655379 MPV655376:MPW655379 MZR655376:MZS655379 NJN655376:NJO655379 NTJ655376:NTK655379 ODF655376:ODG655379 ONB655376:ONC655379 OWX655376:OWY655379 PGT655376:PGU655379 PQP655376:PQQ655379 QAL655376:QAM655379 QKH655376:QKI655379 QUD655376:QUE655379 RDZ655376:REA655379 RNV655376:RNW655379 RXR655376:RXS655379 SHN655376:SHO655379 SRJ655376:SRK655379 TBF655376:TBG655379 TLB655376:TLC655379 TUX655376:TUY655379 UET655376:UEU655379 UOP655376:UOQ655379 UYL655376:UYM655379 VIH655376:VII655379 VSD655376:VSE655379 WBZ655376:WCA655379 WLV655376:WLW655379 WVR655376:WVS655379 J720912:K720915 JF720912:JG720915 TB720912:TC720915 ACX720912:ACY720915 AMT720912:AMU720915 AWP720912:AWQ720915 BGL720912:BGM720915 BQH720912:BQI720915 CAD720912:CAE720915 CJZ720912:CKA720915 CTV720912:CTW720915 DDR720912:DDS720915 DNN720912:DNO720915 DXJ720912:DXK720915 EHF720912:EHG720915 ERB720912:ERC720915 FAX720912:FAY720915 FKT720912:FKU720915 FUP720912:FUQ720915 GEL720912:GEM720915 GOH720912:GOI720915 GYD720912:GYE720915 HHZ720912:HIA720915 HRV720912:HRW720915 IBR720912:IBS720915 ILN720912:ILO720915 IVJ720912:IVK720915 JFF720912:JFG720915 JPB720912:JPC720915 JYX720912:JYY720915 KIT720912:KIU720915 KSP720912:KSQ720915 LCL720912:LCM720915 LMH720912:LMI720915 LWD720912:LWE720915 MFZ720912:MGA720915 MPV720912:MPW720915 MZR720912:MZS720915 NJN720912:NJO720915 NTJ720912:NTK720915 ODF720912:ODG720915 ONB720912:ONC720915 OWX720912:OWY720915 PGT720912:PGU720915 PQP720912:PQQ720915 QAL720912:QAM720915 QKH720912:QKI720915 QUD720912:QUE720915 RDZ720912:REA720915 RNV720912:RNW720915 RXR720912:RXS720915 SHN720912:SHO720915 SRJ720912:SRK720915 TBF720912:TBG720915 TLB720912:TLC720915 TUX720912:TUY720915 UET720912:UEU720915 UOP720912:UOQ720915 UYL720912:UYM720915 VIH720912:VII720915 VSD720912:VSE720915 WBZ720912:WCA720915 WLV720912:WLW720915 WVR720912:WVS720915 J786448:K786451 JF786448:JG786451 TB786448:TC786451 ACX786448:ACY786451 AMT786448:AMU786451 AWP786448:AWQ786451 BGL786448:BGM786451 BQH786448:BQI786451 CAD786448:CAE786451 CJZ786448:CKA786451 CTV786448:CTW786451 DDR786448:DDS786451 DNN786448:DNO786451 DXJ786448:DXK786451 EHF786448:EHG786451 ERB786448:ERC786451 FAX786448:FAY786451 FKT786448:FKU786451 FUP786448:FUQ786451 GEL786448:GEM786451 GOH786448:GOI786451 GYD786448:GYE786451 HHZ786448:HIA786451 HRV786448:HRW786451 IBR786448:IBS786451 ILN786448:ILO786451 IVJ786448:IVK786451 JFF786448:JFG786451 JPB786448:JPC786451 JYX786448:JYY786451 KIT786448:KIU786451 KSP786448:KSQ786451 LCL786448:LCM786451 LMH786448:LMI786451 LWD786448:LWE786451 MFZ786448:MGA786451 MPV786448:MPW786451 MZR786448:MZS786451 NJN786448:NJO786451 NTJ786448:NTK786451 ODF786448:ODG786451 ONB786448:ONC786451 OWX786448:OWY786451 PGT786448:PGU786451 PQP786448:PQQ786451 QAL786448:QAM786451 QKH786448:QKI786451 QUD786448:QUE786451 RDZ786448:REA786451 RNV786448:RNW786451 RXR786448:RXS786451 SHN786448:SHO786451 SRJ786448:SRK786451 TBF786448:TBG786451 TLB786448:TLC786451 TUX786448:TUY786451 UET786448:UEU786451 UOP786448:UOQ786451 UYL786448:UYM786451 VIH786448:VII786451 VSD786448:VSE786451 WBZ786448:WCA786451 WLV786448:WLW786451 WVR786448:WVS786451 J851984:K851987 JF851984:JG851987 TB851984:TC851987 ACX851984:ACY851987 AMT851984:AMU851987 AWP851984:AWQ851987 BGL851984:BGM851987 BQH851984:BQI851987 CAD851984:CAE851987 CJZ851984:CKA851987 CTV851984:CTW851987 DDR851984:DDS851987 DNN851984:DNO851987 DXJ851984:DXK851987 EHF851984:EHG851987 ERB851984:ERC851987 FAX851984:FAY851987 FKT851984:FKU851987 FUP851984:FUQ851987 GEL851984:GEM851987 GOH851984:GOI851987 GYD851984:GYE851987 HHZ851984:HIA851987 HRV851984:HRW851987 IBR851984:IBS851987 ILN851984:ILO851987 IVJ851984:IVK851987 JFF851984:JFG851987 JPB851984:JPC851987 JYX851984:JYY851987 KIT851984:KIU851987 KSP851984:KSQ851987 LCL851984:LCM851987 LMH851984:LMI851987 LWD851984:LWE851987 MFZ851984:MGA851987 MPV851984:MPW851987 MZR851984:MZS851987 NJN851984:NJO851987 NTJ851984:NTK851987 ODF851984:ODG851987 ONB851984:ONC851987 OWX851984:OWY851987 PGT851984:PGU851987 PQP851984:PQQ851987 QAL851984:QAM851987 QKH851984:QKI851987 QUD851984:QUE851987 RDZ851984:REA851987 RNV851984:RNW851987 RXR851984:RXS851987 SHN851984:SHO851987 SRJ851984:SRK851987 TBF851984:TBG851987 TLB851984:TLC851987 TUX851984:TUY851987 UET851984:UEU851987 UOP851984:UOQ851987 UYL851984:UYM851987 VIH851984:VII851987 VSD851984:VSE851987 WBZ851984:WCA851987 WLV851984:WLW851987 WVR851984:WVS851987 J917520:K917523 JF917520:JG917523 TB917520:TC917523 ACX917520:ACY917523 AMT917520:AMU917523 AWP917520:AWQ917523 BGL917520:BGM917523 BQH917520:BQI917523 CAD917520:CAE917523 CJZ917520:CKA917523 CTV917520:CTW917523 DDR917520:DDS917523 DNN917520:DNO917523 DXJ917520:DXK917523 EHF917520:EHG917523 ERB917520:ERC917523 FAX917520:FAY917523 FKT917520:FKU917523 FUP917520:FUQ917523 GEL917520:GEM917523 GOH917520:GOI917523 GYD917520:GYE917523 HHZ917520:HIA917523 HRV917520:HRW917523 IBR917520:IBS917523 ILN917520:ILO917523 IVJ917520:IVK917523 JFF917520:JFG917523 JPB917520:JPC917523 JYX917520:JYY917523 KIT917520:KIU917523 KSP917520:KSQ917523 LCL917520:LCM917523 LMH917520:LMI917523 LWD917520:LWE917523 MFZ917520:MGA917523 MPV917520:MPW917523 MZR917520:MZS917523 NJN917520:NJO917523 NTJ917520:NTK917523 ODF917520:ODG917523 ONB917520:ONC917523 OWX917520:OWY917523 PGT917520:PGU917523 PQP917520:PQQ917523 QAL917520:QAM917523 QKH917520:QKI917523 QUD917520:QUE917523 RDZ917520:REA917523 RNV917520:RNW917523 RXR917520:RXS917523 SHN917520:SHO917523 SRJ917520:SRK917523 TBF917520:TBG917523 TLB917520:TLC917523 TUX917520:TUY917523 UET917520:UEU917523 UOP917520:UOQ917523 UYL917520:UYM917523 VIH917520:VII917523 VSD917520:VSE917523 WBZ917520:WCA917523 WLV917520:WLW917523 WVR917520:WVS917523 J983056:K983059 JF983056:JG983059 TB983056:TC983059 ACX983056:ACY983059 AMT983056:AMU983059 AWP983056:AWQ983059 BGL983056:BGM983059 BQH983056:BQI983059 CAD983056:CAE983059 CJZ983056:CKA983059 CTV983056:CTW983059 DDR983056:DDS983059 DNN983056:DNO983059 DXJ983056:DXK983059 EHF983056:EHG983059 ERB983056:ERC983059 FAX983056:FAY983059 FKT983056:FKU983059 FUP983056:FUQ983059 GEL983056:GEM983059 GOH983056:GOI983059 GYD983056:GYE983059 HHZ983056:HIA983059 HRV983056:HRW983059 IBR983056:IBS983059 ILN983056:ILO983059 IVJ983056:IVK983059 JFF983056:JFG983059 JPB983056:JPC983059 JYX983056:JYY983059 KIT983056:KIU983059 KSP983056:KSQ983059 LCL983056:LCM983059 LMH983056:LMI983059 LWD983056:LWE983059 MFZ983056:MGA983059 MPV983056:MPW983059 MZR983056:MZS983059 NJN983056:NJO983059 NTJ983056:NTK983059 ODF983056:ODG983059 ONB983056:ONC983059 OWX983056:OWY983059 PGT983056:PGU983059 PQP983056:PQQ983059 QAL983056:QAM983059 QKH983056:QKI983059 QUD983056:QUE983059 RDZ983056:REA983059 RNV983056:RNW983059 RXR983056:RXS983059 SHN983056:SHO983059 SRJ983056:SRK983059 TBF983056:TBG983059 TLB983056:TLC983059 TUX983056:TUY983059 UET983056:UEU983059 UOP983056:UOQ983059 UYL983056:UYM983059 VIH983056:VII983059 VSD983056:VSE983059 WBZ983056:WCA983059 WLV983056:WLW983059 WVR983056:WVS983059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G16:H19 JC16:JD19 SY16:SZ19 ACU16:ACV19 AMQ16:AMR19 AWM16:AWN19 BGI16:BGJ19 BQE16:BQF19 CAA16:CAB19 CJW16:CJX19 CTS16:CTT19 DDO16:DDP19 DNK16:DNL19 DXG16:DXH19 EHC16:EHD19 EQY16:EQZ19 FAU16:FAV19 FKQ16:FKR19 FUM16:FUN19 GEI16:GEJ19 GOE16:GOF19 GYA16:GYB19 HHW16:HHX19 HRS16:HRT19 IBO16:IBP19 ILK16:ILL19 IVG16:IVH19 JFC16:JFD19 JOY16:JOZ19 JYU16:JYV19 KIQ16:KIR19 KSM16:KSN19 LCI16:LCJ19 LME16:LMF19 LWA16:LWB19 MFW16:MFX19 MPS16:MPT19 MZO16:MZP19 NJK16:NJL19 NTG16:NTH19 ODC16:ODD19 OMY16:OMZ19 OWU16:OWV19 PGQ16:PGR19 PQM16:PQN19 QAI16:QAJ19 QKE16:QKF19 QUA16:QUB19 RDW16:RDX19 RNS16:RNT19 RXO16:RXP19 SHK16:SHL19 SRG16:SRH19 TBC16:TBD19 TKY16:TKZ19 TUU16:TUV19 UEQ16:UER19 UOM16:UON19 UYI16:UYJ19 VIE16:VIF19 VSA16:VSB19 WBW16:WBX19 WLS16:WLT19 WVO16:WVP19 G65552:H65555 JC65552:JD65555 SY65552:SZ65555 ACU65552:ACV65555 AMQ65552:AMR65555 AWM65552:AWN65555 BGI65552:BGJ65555 BQE65552:BQF65555 CAA65552:CAB65555 CJW65552:CJX65555 CTS65552:CTT65555 DDO65552:DDP65555 DNK65552:DNL65555 DXG65552:DXH65555 EHC65552:EHD65555 EQY65552:EQZ65555 FAU65552:FAV65555 FKQ65552:FKR65555 FUM65552:FUN65555 GEI65552:GEJ65555 GOE65552:GOF65555 GYA65552:GYB65555 HHW65552:HHX65555 HRS65552:HRT65555 IBO65552:IBP65555 ILK65552:ILL65555 IVG65552:IVH65555 JFC65552:JFD65555 JOY65552:JOZ65555 JYU65552:JYV65555 KIQ65552:KIR65555 KSM65552:KSN65555 LCI65552:LCJ65555 LME65552:LMF65555 LWA65552:LWB65555 MFW65552:MFX65555 MPS65552:MPT65555 MZO65552:MZP65555 NJK65552:NJL65555 NTG65552:NTH65555 ODC65552:ODD65555 OMY65552:OMZ65555 OWU65552:OWV65555 PGQ65552:PGR65555 PQM65552:PQN65555 QAI65552:QAJ65555 QKE65552:QKF65555 QUA65552:QUB65555 RDW65552:RDX65555 RNS65552:RNT65555 RXO65552:RXP65555 SHK65552:SHL65555 SRG65552:SRH65555 TBC65552:TBD65555 TKY65552:TKZ65555 TUU65552:TUV65555 UEQ65552:UER65555 UOM65552:UON65555 UYI65552:UYJ65555 VIE65552:VIF65555 VSA65552:VSB65555 WBW65552:WBX65555 WLS65552:WLT65555 WVO65552:WVP65555 G131088:H131091 JC131088:JD131091 SY131088:SZ131091 ACU131088:ACV131091 AMQ131088:AMR131091 AWM131088:AWN131091 BGI131088:BGJ131091 BQE131088:BQF131091 CAA131088:CAB131091 CJW131088:CJX131091 CTS131088:CTT131091 DDO131088:DDP131091 DNK131088:DNL131091 DXG131088:DXH131091 EHC131088:EHD131091 EQY131088:EQZ131091 FAU131088:FAV131091 FKQ131088:FKR131091 FUM131088:FUN131091 GEI131088:GEJ131091 GOE131088:GOF131091 GYA131088:GYB131091 HHW131088:HHX131091 HRS131088:HRT131091 IBO131088:IBP131091 ILK131088:ILL131091 IVG131088:IVH131091 JFC131088:JFD131091 JOY131088:JOZ131091 JYU131088:JYV131091 KIQ131088:KIR131091 KSM131088:KSN131091 LCI131088:LCJ131091 LME131088:LMF131091 LWA131088:LWB131091 MFW131088:MFX131091 MPS131088:MPT131091 MZO131088:MZP131091 NJK131088:NJL131091 NTG131088:NTH131091 ODC131088:ODD131091 OMY131088:OMZ131091 OWU131088:OWV131091 PGQ131088:PGR131091 PQM131088:PQN131091 QAI131088:QAJ131091 QKE131088:QKF131091 QUA131088:QUB131091 RDW131088:RDX131091 RNS131088:RNT131091 RXO131088:RXP131091 SHK131088:SHL131091 SRG131088:SRH131091 TBC131088:TBD131091 TKY131088:TKZ131091 TUU131088:TUV131091 UEQ131088:UER131091 UOM131088:UON131091 UYI131088:UYJ131091 VIE131088:VIF131091 VSA131088:VSB131091 WBW131088:WBX131091 WLS131088:WLT131091 WVO131088:WVP131091 G196624:H196627 JC196624:JD196627 SY196624:SZ196627 ACU196624:ACV196627 AMQ196624:AMR196627 AWM196624:AWN196627 BGI196624:BGJ196627 BQE196624:BQF196627 CAA196624:CAB196627 CJW196624:CJX196627 CTS196624:CTT196627 DDO196624:DDP196627 DNK196624:DNL196627 DXG196624:DXH196627 EHC196624:EHD196627 EQY196624:EQZ196627 FAU196624:FAV196627 FKQ196624:FKR196627 FUM196624:FUN196627 GEI196624:GEJ196627 GOE196624:GOF196627 GYA196624:GYB196627 HHW196624:HHX196627 HRS196624:HRT196627 IBO196624:IBP196627 ILK196624:ILL196627 IVG196624:IVH196627 JFC196624:JFD196627 JOY196624:JOZ196627 JYU196624:JYV196627 KIQ196624:KIR196627 KSM196624:KSN196627 LCI196624:LCJ196627 LME196624:LMF196627 LWA196624:LWB196627 MFW196624:MFX196627 MPS196624:MPT196627 MZO196624:MZP196627 NJK196624:NJL196627 NTG196624:NTH196627 ODC196624:ODD196627 OMY196624:OMZ196627 OWU196624:OWV196627 PGQ196624:PGR196627 PQM196624:PQN196627 QAI196624:QAJ196627 QKE196624:QKF196627 QUA196624:QUB196627 RDW196624:RDX196627 RNS196624:RNT196627 RXO196624:RXP196627 SHK196624:SHL196627 SRG196624:SRH196627 TBC196624:TBD196627 TKY196624:TKZ196627 TUU196624:TUV196627 UEQ196624:UER196627 UOM196624:UON196627 UYI196624:UYJ196627 VIE196624:VIF196627 VSA196624:VSB196627 WBW196624:WBX196627 WLS196624:WLT196627 WVO196624:WVP196627 G262160:H262163 JC262160:JD262163 SY262160:SZ262163 ACU262160:ACV262163 AMQ262160:AMR262163 AWM262160:AWN262163 BGI262160:BGJ262163 BQE262160:BQF262163 CAA262160:CAB262163 CJW262160:CJX262163 CTS262160:CTT262163 DDO262160:DDP262163 DNK262160:DNL262163 DXG262160:DXH262163 EHC262160:EHD262163 EQY262160:EQZ262163 FAU262160:FAV262163 FKQ262160:FKR262163 FUM262160:FUN262163 GEI262160:GEJ262163 GOE262160:GOF262163 GYA262160:GYB262163 HHW262160:HHX262163 HRS262160:HRT262163 IBO262160:IBP262163 ILK262160:ILL262163 IVG262160:IVH262163 JFC262160:JFD262163 JOY262160:JOZ262163 JYU262160:JYV262163 KIQ262160:KIR262163 KSM262160:KSN262163 LCI262160:LCJ262163 LME262160:LMF262163 LWA262160:LWB262163 MFW262160:MFX262163 MPS262160:MPT262163 MZO262160:MZP262163 NJK262160:NJL262163 NTG262160:NTH262163 ODC262160:ODD262163 OMY262160:OMZ262163 OWU262160:OWV262163 PGQ262160:PGR262163 PQM262160:PQN262163 QAI262160:QAJ262163 QKE262160:QKF262163 QUA262160:QUB262163 RDW262160:RDX262163 RNS262160:RNT262163 RXO262160:RXP262163 SHK262160:SHL262163 SRG262160:SRH262163 TBC262160:TBD262163 TKY262160:TKZ262163 TUU262160:TUV262163 UEQ262160:UER262163 UOM262160:UON262163 UYI262160:UYJ262163 VIE262160:VIF262163 VSA262160:VSB262163 WBW262160:WBX262163 WLS262160:WLT262163 WVO262160:WVP262163 G327696:H327699 JC327696:JD327699 SY327696:SZ327699 ACU327696:ACV327699 AMQ327696:AMR327699 AWM327696:AWN327699 BGI327696:BGJ327699 BQE327696:BQF327699 CAA327696:CAB327699 CJW327696:CJX327699 CTS327696:CTT327699 DDO327696:DDP327699 DNK327696:DNL327699 DXG327696:DXH327699 EHC327696:EHD327699 EQY327696:EQZ327699 FAU327696:FAV327699 FKQ327696:FKR327699 FUM327696:FUN327699 GEI327696:GEJ327699 GOE327696:GOF327699 GYA327696:GYB327699 HHW327696:HHX327699 HRS327696:HRT327699 IBO327696:IBP327699 ILK327696:ILL327699 IVG327696:IVH327699 JFC327696:JFD327699 JOY327696:JOZ327699 JYU327696:JYV327699 KIQ327696:KIR327699 KSM327696:KSN327699 LCI327696:LCJ327699 LME327696:LMF327699 LWA327696:LWB327699 MFW327696:MFX327699 MPS327696:MPT327699 MZO327696:MZP327699 NJK327696:NJL327699 NTG327696:NTH327699 ODC327696:ODD327699 OMY327696:OMZ327699 OWU327696:OWV327699 PGQ327696:PGR327699 PQM327696:PQN327699 QAI327696:QAJ327699 QKE327696:QKF327699 QUA327696:QUB327699 RDW327696:RDX327699 RNS327696:RNT327699 RXO327696:RXP327699 SHK327696:SHL327699 SRG327696:SRH327699 TBC327696:TBD327699 TKY327696:TKZ327699 TUU327696:TUV327699 UEQ327696:UER327699 UOM327696:UON327699 UYI327696:UYJ327699 VIE327696:VIF327699 VSA327696:VSB327699 WBW327696:WBX327699 WLS327696:WLT327699 WVO327696:WVP327699 G393232:H393235 JC393232:JD393235 SY393232:SZ393235 ACU393232:ACV393235 AMQ393232:AMR393235 AWM393232:AWN393235 BGI393232:BGJ393235 BQE393232:BQF393235 CAA393232:CAB393235 CJW393232:CJX393235 CTS393232:CTT393235 DDO393232:DDP393235 DNK393232:DNL393235 DXG393232:DXH393235 EHC393232:EHD393235 EQY393232:EQZ393235 FAU393232:FAV393235 FKQ393232:FKR393235 FUM393232:FUN393235 GEI393232:GEJ393235 GOE393232:GOF393235 GYA393232:GYB393235 HHW393232:HHX393235 HRS393232:HRT393235 IBO393232:IBP393235 ILK393232:ILL393235 IVG393232:IVH393235 JFC393232:JFD393235 JOY393232:JOZ393235 JYU393232:JYV393235 KIQ393232:KIR393235 KSM393232:KSN393235 LCI393232:LCJ393235 LME393232:LMF393235 LWA393232:LWB393235 MFW393232:MFX393235 MPS393232:MPT393235 MZO393232:MZP393235 NJK393232:NJL393235 NTG393232:NTH393235 ODC393232:ODD393235 OMY393232:OMZ393235 OWU393232:OWV393235 PGQ393232:PGR393235 PQM393232:PQN393235 QAI393232:QAJ393235 QKE393232:QKF393235 QUA393232:QUB393235 RDW393232:RDX393235 RNS393232:RNT393235 RXO393232:RXP393235 SHK393232:SHL393235 SRG393232:SRH393235 TBC393232:TBD393235 TKY393232:TKZ393235 TUU393232:TUV393235 UEQ393232:UER393235 UOM393232:UON393235 UYI393232:UYJ393235 VIE393232:VIF393235 VSA393232:VSB393235 WBW393232:WBX393235 WLS393232:WLT393235 WVO393232:WVP393235 G458768:H458771 JC458768:JD458771 SY458768:SZ458771 ACU458768:ACV458771 AMQ458768:AMR458771 AWM458768:AWN458771 BGI458768:BGJ458771 BQE458768:BQF458771 CAA458768:CAB458771 CJW458768:CJX458771 CTS458768:CTT458771 DDO458768:DDP458771 DNK458768:DNL458771 DXG458768:DXH458771 EHC458768:EHD458771 EQY458768:EQZ458771 FAU458768:FAV458771 FKQ458768:FKR458771 FUM458768:FUN458771 GEI458768:GEJ458771 GOE458768:GOF458771 GYA458768:GYB458771 HHW458768:HHX458771 HRS458768:HRT458771 IBO458768:IBP458771 ILK458768:ILL458771 IVG458768:IVH458771 JFC458768:JFD458771 JOY458768:JOZ458771 JYU458768:JYV458771 KIQ458768:KIR458771 KSM458768:KSN458771 LCI458768:LCJ458771 LME458768:LMF458771 LWA458768:LWB458771 MFW458768:MFX458771 MPS458768:MPT458771 MZO458768:MZP458771 NJK458768:NJL458771 NTG458768:NTH458771 ODC458768:ODD458771 OMY458768:OMZ458771 OWU458768:OWV458771 PGQ458768:PGR458771 PQM458768:PQN458771 QAI458768:QAJ458771 QKE458768:QKF458771 QUA458768:QUB458771 RDW458768:RDX458771 RNS458768:RNT458771 RXO458768:RXP458771 SHK458768:SHL458771 SRG458768:SRH458771 TBC458768:TBD458771 TKY458768:TKZ458771 TUU458768:TUV458771 UEQ458768:UER458771 UOM458768:UON458771 UYI458768:UYJ458771 VIE458768:VIF458771 VSA458768:VSB458771 WBW458768:WBX458771 WLS458768:WLT458771 WVO458768:WVP458771 G524304:H524307 JC524304:JD524307 SY524304:SZ524307 ACU524304:ACV524307 AMQ524304:AMR524307 AWM524304:AWN524307 BGI524304:BGJ524307 BQE524304:BQF524307 CAA524304:CAB524307 CJW524304:CJX524307 CTS524304:CTT524307 DDO524304:DDP524307 DNK524304:DNL524307 DXG524304:DXH524307 EHC524304:EHD524307 EQY524304:EQZ524307 FAU524304:FAV524307 FKQ524304:FKR524307 FUM524304:FUN524307 GEI524304:GEJ524307 GOE524304:GOF524307 GYA524304:GYB524307 HHW524304:HHX524307 HRS524304:HRT524307 IBO524304:IBP524307 ILK524304:ILL524307 IVG524304:IVH524307 JFC524304:JFD524307 JOY524304:JOZ524307 JYU524304:JYV524307 KIQ524304:KIR524307 KSM524304:KSN524307 LCI524304:LCJ524307 LME524304:LMF524307 LWA524304:LWB524307 MFW524304:MFX524307 MPS524304:MPT524307 MZO524304:MZP524307 NJK524304:NJL524307 NTG524304:NTH524307 ODC524304:ODD524307 OMY524304:OMZ524307 OWU524304:OWV524307 PGQ524304:PGR524307 PQM524304:PQN524307 QAI524304:QAJ524307 QKE524304:QKF524307 QUA524304:QUB524307 RDW524304:RDX524307 RNS524304:RNT524307 RXO524304:RXP524307 SHK524304:SHL524307 SRG524304:SRH524307 TBC524304:TBD524307 TKY524304:TKZ524307 TUU524304:TUV524307 UEQ524304:UER524307 UOM524304:UON524307 UYI524304:UYJ524307 VIE524304:VIF524307 VSA524304:VSB524307 WBW524304:WBX524307 WLS524304:WLT524307 WVO524304:WVP524307 G589840:H589843 JC589840:JD589843 SY589840:SZ589843 ACU589840:ACV589843 AMQ589840:AMR589843 AWM589840:AWN589843 BGI589840:BGJ589843 BQE589840:BQF589843 CAA589840:CAB589843 CJW589840:CJX589843 CTS589840:CTT589843 DDO589840:DDP589843 DNK589840:DNL589843 DXG589840:DXH589843 EHC589840:EHD589843 EQY589840:EQZ589843 FAU589840:FAV589843 FKQ589840:FKR589843 FUM589840:FUN589843 GEI589840:GEJ589843 GOE589840:GOF589843 GYA589840:GYB589843 HHW589840:HHX589843 HRS589840:HRT589843 IBO589840:IBP589843 ILK589840:ILL589843 IVG589840:IVH589843 JFC589840:JFD589843 JOY589840:JOZ589843 JYU589840:JYV589843 KIQ589840:KIR589843 KSM589840:KSN589843 LCI589840:LCJ589843 LME589840:LMF589843 LWA589840:LWB589843 MFW589840:MFX589843 MPS589840:MPT589843 MZO589840:MZP589843 NJK589840:NJL589843 NTG589840:NTH589843 ODC589840:ODD589843 OMY589840:OMZ589843 OWU589840:OWV589843 PGQ589840:PGR589843 PQM589840:PQN589843 QAI589840:QAJ589843 QKE589840:QKF589843 QUA589840:QUB589843 RDW589840:RDX589843 RNS589840:RNT589843 RXO589840:RXP589843 SHK589840:SHL589843 SRG589840:SRH589843 TBC589840:TBD589843 TKY589840:TKZ589843 TUU589840:TUV589843 UEQ589840:UER589843 UOM589840:UON589843 UYI589840:UYJ589843 VIE589840:VIF589843 VSA589840:VSB589843 WBW589840:WBX589843 WLS589840:WLT589843 WVO589840:WVP589843 G655376:H655379 JC655376:JD655379 SY655376:SZ655379 ACU655376:ACV655379 AMQ655376:AMR655379 AWM655376:AWN655379 BGI655376:BGJ655379 BQE655376:BQF655379 CAA655376:CAB655379 CJW655376:CJX655379 CTS655376:CTT655379 DDO655376:DDP655379 DNK655376:DNL655379 DXG655376:DXH655379 EHC655376:EHD655379 EQY655376:EQZ655379 FAU655376:FAV655379 FKQ655376:FKR655379 FUM655376:FUN655379 GEI655376:GEJ655379 GOE655376:GOF655379 GYA655376:GYB655379 HHW655376:HHX655379 HRS655376:HRT655379 IBO655376:IBP655379 ILK655376:ILL655379 IVG655376:IVH655379 JFC655376:JFD655379 JOY655376:JOZ655379 JYU655376:JYV655379 KIQ655376:KIR655379 KSM655376:KSN655379 LCI655376:LCJ655379 LME655376:LMF655379 LWA655376:LWB655379 MFW655376:MFX655379 MPS655376:MPT655379 MZO655376:MZP655379 NJK655376:NJL655379 NTG655376:NTH655379 ODC655376:ODD655379 OMY655376:OMZ655379 OWU655376:OWV655379 PGQ655376:PGR655379 PQM655376:PQN655379 QAI655376:QAJ655379 QKE655376:QKF655379 QUA655376:QUB655379 RDW655376:RDX655379 RNS655376:RNT655379 RXO655376:RXP655379 SHK655376:SHL655379 SRG655376:SRH655379 TBC655376:TBD655379 TKY655376:TKZ655379 TUU655376:TUV655379 UEQ655376:UER655379 UOM655376:UON655379 UYI655376:UYJ655379 VIE655376:VIF655379 VSA655376:VSB655379 WBW655376:WBX655379 WLS655376:WLT655379 WVO655376:WVP655379 G720912:H720915 JC720912:JD720915 SY720912:SZ720915 ACU720912:ACV720915 AMQ720912:AMR720915 AWM720912:AWN720915 BGI720912:BGJ720915 BQE720912:BQF720915 CAA720912:CAB720915 CJW720912:CJX720915 CTS720912:CTT720915 DDO720912:DDP720915 DNK720912:DNL720915 DXG720912:DXH720915 EHC720912:EHD720915 EQY720912:EQZ720915 FAU720912:FAV720915 FKQ720912:FKR720915 FUM720912:FUN720915 GEI720912:GEJ720915 GOE720912:GOF720915 GYA720912:GYB720915 HHW720912:HHX720915 HRS720912:HRT720915 IBO720912:IBP720915 ILK720912:ILL720915 IVG720912:IVH720915 JFC720912:JFD720915 JOY720912:JOZ720915 JYU720912:JYV720915 KIQ720912:KIR720915 KSM720912:KSN720915 LCI720912:LCJ720915 LME720912:LMF720915 LWA720912:LWB720915 MFW720912:MFX720915 MPS720912:MPT720915 MZO720912:MZP720915 NJK720912:NJL720915 NTG720912:NTH720915 ODC720912:ODD720915 OMY720912:OMZ720915 OWU720912:OWV720915 PGQ720912:PGR720915 PQM720912:PQN720915 QAI720912:QAJ720915 QKE720912:QKF720915 QUA720912:QUB720915 RDW720912:RDX720915 RNS720912:RNT720915 RXO720912:RXP720915 SHK720912:SHL720915 SRG720912:SRH720915 TBC720912:TBD720915 TKY720912:TKZ720915 TUU720912:TUV720915 UEQ720912:UER720915 UOM720912:UON720915 UYI720912:UYJ720915 VIE720912:VIF720915 VSA720912:VSB720915 WBW720912:WBX720915 WLS720912:WLT720915 WVO720912:WVP720915 G786448:H786451 JC786448:JD786451 SY786448:SZ786451 ACU786448:ACV786451 AMQ786448:AMR786451 AWM786448:AWN786451 BGI786448:BGJ786451 BQE786448:BQF786451 CAA786448:CAB786451 CJW786448:CJX786451 CTS786448:CTT786451 DDO786448:DDP786451 DNK786448:DNL786451 DXG786448:DXH786451 EHC786448:EHD786451 EQY786448:EQZ786451 FAU786448:FAV786451 FKQ786448:FKR786451 FUM786448:FUN786451 GEI786448:GEJ786451 GOE786448:GOF786451 GYA786448:GYB786451 HHW786448:HHX786451 HRS786448:HRT786451 IBO786448:IBP786451 ILK786448:ILL786451 IVG786448:IVH786451 JFC786448:JFD786451 JOY786448:JOZ786451 JYU786448:JYV786451 KIQ786448:KIR786451 KSM786448:KSN786451 LCI786448:LCJ786451 LME786448:LMF786451 LWA786448:LWB786451 MFW786448:MFX786451 MPS786448:MPT786451 MZO786448:MZP786451 NJK786448:NJL786451 NTG786448:NTH786451 ODC786448:ODD786451 OMY786448:OMZ786451 OWU786448:OWV786451 PGQ786448:PGR786451 PQM786448:PQN786451 QAI786448:QAJ786451 QKE786448:QKF786451 QUA786448:QUB786451 RDW786448:RDX786451 RNS786448:RNT786451 RXO786448:RXP786451 SHK786448:SHL786451 SRG786448:SRH786451 TBC786448:TBD786451 TKY786448:TKZ786451 TUU786448:TUV786451 UEQ786448:UER786451 UOM786448:UON786451 UYI786448:UYJ786451 VIE786448:VIF786451 VSA786448:VSB786451 WBW786448:WBX786451 WLS786448:WLT786451 WVO786448:WVP786451 G851984:H851987 JC851984:JD851987 SY851984:SZ851987 ACU851984:ACV851987 AMQ851984:AMR851987 AWM851984:AWN851987 BGI851984:BGJ851987 BQE851984:BQF851987 CAA851984:CAB851987 CJW851984:CJX851987 CTS851984:CTT851987 DDO851984:DDP851987 DNK851984:DNL851987 DXG851984:DXH851987 EHC851984:EHD851987 EQY851984:EQZ851987 FAU851984:FAV851987 FKQ851984:FKR851987 FUM851984:FUN851987 GEI851984:GEJ851987 GOE851984:GOF851987 GYA851984:GYB851987 HHW851984:HHX851987 HRS851984:HRT851987 IBO851984:IBP851987 ILK851984:ILL851987 IVG851984:IVH851987 JFC851984:JFD851987 JOY851984:JOZ851987 JYU851984:JYV851987 KIQ851984:KIR851987 KSM851984:KSN851987 LCI851984:LCJ851987 LME851984:LMF851987 LWA851984:LWB851987 MFW851984:MFX851987 MPS851984:MPT851987 MZO851984:MZP851987 NJK851984:NJL851987 NTG851984:NTH851987 ODC851984:ODD851987 OMY851984:OMZ851987 OWU851984:OWV851987 PGQ851984:PGR851987 PQM851984:PQN851987 QAI851984:QAJ851987 QKE851984:QKF851987 QUA851984:QUB851987 RDW851984:RDX851987 RNS851984:RNT851987 RXO851984:RXP851987 SHK851984:SHL851987 SRG851984:SRH851987 TBC851984:TBD851987 TKY851984:TKZ851987 TUU851984:TUV851987 UEQ851984:UER851987 UOM851984:UON851987 UYI851984:UYJ851987 VIE851984:VIF851987 VSA851984:VSB851987 WBW851984:WBX851987 WLS851984:WLT851987 WVO851984:WVP851987 G917520:H917523 JC917520:JD917523 SY917520:SZ917523 ACU917520:ACV917523 AMQ917520:AMR917523 AWM917520:AWN917523 BGI917520:BGJ917523 BQE917520:BQF917523 CAA917520:CAB917523 CJW917520:CJX917523 CTS917520:CTT917523 DDO917520:DDP917523 DNK917520:DNL917523 DXG917520:DXH917523 EHC917520:EHD917523 EQY917520:EQZ917523 FAU917520:FAV917523 FKQ917520:FKR917523 FUM917520:FUN917523 GEI917520:GEJ917523 GOE917520:GOF917523 GYA917520:GYB917523 HHW917520:HHX917523 HRS917520:HRT917523 IBO917520:IBP917523 ILK917520:ILL917523 IVG917520:IVH917523 JFC917520:JFD917523 JOY917520:JOZ917523 JYU917520:JYV917523 KIQ917520:KIR917523 KSM917520:KSN917523 LCI917520:LCJ917523 LME917520:LMF917523 LWA917520:LWB917523 MFW917520:MFX917523 MPS917520:MPT917523 MZO917520:MZP917523 NJK917520:NJL917523 NTG917520:NTH917523 ODC917520:ODD917523 OMY917520:OMZ917523 OWU917520:OWV917523 PGQ917520:PGR917523 PQM917520:PQN917523 QAI917520:QAJ917523 QKE917520:QKF917523 QUA917520:QUB917523 RDW917520:RDX917523 RNS917520:RNT917523 RXO917520:RXP917523 SHK917520:SHL917523 SRG917520:SRH917523 TBC917520:TBD917523 TKY917520:TKZ917523 TUU917520:TUV917523 UEQ917520:UER917523 UOM917520:UON917523 UYI917520:UYJ917523 VIE917520:VIF917523 VSA917520:VSB917523 WBW917520:WBX917523 WLS917520:WLT917523 WVO917520:WVP917523 G983056:H983059 JC983056:JD983059 SY983056:SZ983059 ACU983056:ACV983059 AMQ983056:AMR983059 AWM983056:AWN983059 BGI983056:BGJ983059 BQE983056:BQF983059 CAA983056:CAB983059 CJW983056:CJX983059 CTS983056:CTT983059 DDO983056:DDP983059 DNK983056:DNL983059 DXG983056:DXH983059 EHC983056:EHD983059 EQY983056:EQZ983059 FAU983056:FAV983059 FKQ983056:FKR983059 FUM983056:FUN983059 GEI983056:GEJ983059 GOE983056:GOF983059 GYA983056:GYB983059 HHW983056:HHX983059 HRS983056:HRT983059 IBO983056:IBP983059 ILK983056:ILL983059 IVG983056:IVH983059 JFC983056:JFD983059 JOY983056:JOZ983059 JYU983056:JYV983059 KIQ983056:KIR983059 KSM983056:KSN983059 LCI983056:LCJ983059 LME983056:LMF983059 LWA983056:LWB983059 MFW983056:MFX983059 MPS983056:MPT983059 MZO983056:MZP983059 NJK983056:NJL983059 NTG983056:NTH983059 ODC983056:ODD983059 OMY983056:OMZ983059 OWU983056:OWV983059 PGQ983056:PGR983059 PQM983056:PQN983059 QAI983056:QAJ983059 QKE983056:QKF983059 QUA983056:QUB983059 RDW983056:RDX983059 RNS983056:RNT983059 RXO983056:RXP983059 SHK983056:SHL983059 SRG983056:SRH983059 TBC983056:TBD983059 TKY983056:TKZ983059 TUU983056:TUV983059 UEQ983056:UER983059 UOM983056:UON983059 UYI983056:UYJ983059 VIE983056:VIF983059 VSA983056:VSB983059 WBW983056:WBX983059 WLS983056:WLT983059 WVO983056:WVP983059 D16:E19 IZ16:JA19 SV16:SW19 ACR16:ACS19 AMN16:AMO19 AWJ16:AWK19 BGF16:BGG19 BQB16:BQC19 BZX16:BZY19 CJT16:CJU19 CTP16:CTQ19 DDL16:DDM19 DNH16:DNI19 DXD16:DXE19 EGZ16:EHA19 EQV16:EQW19 FAR16:FAS19 FKN16:FKO19 FUJ16:FUK19 GEF16:GEG19 GOB16:GOC19 GXX16:GXY19 HHT16:HHU19 HRP16:HRQ19 IBL16:IBM19 ILH16:ILI19 IVD16:IVE19 JEZ16:JFA19 JOV16:JOW19 JYR16:JYS19 KIN16:KIO19 KSJ16:KSK19 LCF16:LCG19 LMB16:LMC19 LVX16:LVY19 MFT16:MFU19 MPP16:MPQ19 MZL16:MZM19 NJH16:NJI19 NTD16:NTE19 OCZ16:ODA19 OMV16:OMW19 OWR16:OWS19 PGN16:PGO19 PQJ16:PQK19 QAF16:QAG19 QKB16:QKC19 QTX16:QTY19 RDT16:RDU19 RNP16:RNQ19 RXL16:RXM19 SHH16:SHI19 SRD16:SRE19 TAZ16:TBA19 TKV16:TKW19 TUR16:TUS19 UEN16:UEO19 UOJ16:UOK19 UYF16:UYG19 VIB16:VIC19 VRX16:VRY19 WBT16:WBU19 WLP16:WLQ19 WVL16:WVM19 D65552:E65555 IZ65552:JA65555 SV65552:SW65555 ACR65552:ACS65555 AMN65552:AMO65555 AWJ65552:AWK65555 BGF65552:BGG65555 BQB65552:BQC65555 BZX65552:BZY65555 CJT65552:CJU65555 CTP65552:CTQ65555 DDL65552:DDM65555 DNH65552:DNI65555 DXD65552:DXE65555 EGZ65552:EHA65555 EQV65552:EQW65555 FAR65552:FAS65555 FKN65552:FKO65555 FUJ65552:FUK65555 GEF65552:GEG65555 GOB65552:GOC65555 GXX65552:GXY65555 HHT65552:HHU65555 HRP65552:HRQ65555 IBL65552:IBM65555 ILH65552:ILI65555 IVD65552:IVE65555 JEZ65552:JFA65555 JOV65552:JOW65555 JYR65552:JYS65555 KIN65552:KIO65555 KSJ65552:KSK65555 LCF65552:LCG65555 LMB65552:LMC65555 LVX65552:LVY65555 MFT65552:MFU65555 MPP65552:MPQ65555 MZL65552:MZM65555 NJH65552:NJI65555 NTD65552:NTE65555 OCZ65552:ODA65555 OMV65552:OMW65555 OWR65552:OWS65555 PGN65552:PGO65555 PQJ65552:PQK65555 QAF65552:QAG65555 QKB65552:QKC65555 QTX65552:QTY65555 RDT65552:RDU65555 RNP65552:RNQ65555 RXL65552:RXM65555 SHH65552:SHI65555 SRD65552:SRE65555 TAZ65552:TBA65555 TKV65552:TKW65555 TUR65552:TUS65555 UEN65552:UEO65555 UOJ65552:UOK65555 UYF65552:UYG65555 VIB65552:VIC65555 VRX65552:VRY65555 WBT65552:WBU65555 WLP65552:WLQ65555 WVL65552:WVM65555 D131088:E131091 IZ131088:JA131091 SV131088:SW131091 ACR131088:ACS131091 AMN131088:AMO131091 AWJ131088:AWK131091 BGF131088:BGG131091 BQB131088:BQC131091 BZX131088:BZY131091 CJT131088:CJU131091 CTP131088:CTQ131091 DDL131088:DDM131091 DNH131088:DNI131091 DXD131088:DXE131091 EGZ131088:EHA131091 EQV131088:EQW131091 FAR131088:FAS131091 FKN131088:FKO131091 FUJ131088:FUK131091 GEF131088:GEG131091 GOB131088:GOC131091 GXX131088:GXY131091 HHT131088:HHU131091 HRP131088:HRQ131091 IBL131088:IBM131091 ILH131088:ILI131091 IVD131088:IVE131091 JEZ131088:JFA131091 JOV131088:JOW131091 JYR131088:JYS131091 KIN131088:KIO131091 KSJ131088:KSK131091 LCF131088:LCG131091 LMB131088:LMC131091 LVX131088:LVY131091 MFT131088:MFU131091 MPP131088:MPQ131091 MZL131088:MZM131091 NJH131088:NJI131091 NTD131088:NTE131091 OCZ131088:ODA131091 OMV131088:OMW131091 OWR131088:OWS131091 PGN131088:PGO131091 PQJ131088:PQK131091 QAF131088:QAG131091 QKB131088:QKC131091 QTX131088:QTY131091 RDT131088:RDU131091 RNP131088:RNQ131091 RXL131088:RXM131091 SHH131088:SHI131091 SRD131088:SRE131091 TAZ131088:TBA131091 TKV131088:TKW131091 TUR131088:TUS131091 UEN131088:UEO131091 UOJ131088:UOK131091 UYF131088:UYG131091 VIB131088:VIC131091 VRX131088:VRY131091 WBT131088:WBU131091 WLP131088:WLQ131091 WVL131088:WVM131091 D196624:E196627 IZ196624:JA196627 SV196624:SW196627 ACR196624:ACS196627 AMN196624:AMO196627 AWJ196624:AWK196627 BGF196624:BGG196627 BQB196624:BQC196627 BZX196624:BZY196627 CJT196624:CJU196627 CTP196624:CTQ196627 DDL196624:DDM196627 DNH196624:DNI196627 DXD196624:DXE196627 EGZ196624:EHA196627 EQV196624:EQW196627 FAR196624:FAS196627 FKN196624:FKO196627 FUJ196624:FUK196627 GEF196624:GEG196627 GOB196624:GOC196627 GXX196624:GXY196627 HHT196624:HHU196627 HRP196624:HRQ196627 IBL196624:IBM196627 ILH196624:ILI196627 IVD196624:IVE196627 JEZ196624:JFA196627 JOV196624:JOW196627 JYR196624:JYS196627 KIN196624:KIO196627 KSJ196624:KSK196627 LCF196624:LCG196627 LMB196624:LMC196627 LVX196624:LVY196627 MFT196624:MFU196627 MPP196624:MPQ196627 MZL196624:MZM196627 NJH196624:NJI196627 NTD196624:NTE196627 OCZ196624:ODA196627 OMV196624:OMW196627 OWR196624:OWS196627 PGN196624:PGO196627 PQJ196624:PQK196627 QAF196624:QAG196627 QKB196624:QKC196627 QTX196624:QTY196627 RDT196624:RDU196627 RNP196624:RNQ196627 RXL196624:RXM196627 SHH196624:SHI196627 SRD196624:SRE196627 TAZ196624:TBA196627 TKV196624:TKW196627 TUR196624:TUS196627 UEN196624:UEO196627 UOJ196624:UOK196627 UYF196624:UYG196627 VIB196624:VIC196627 VRX196624:VRY196627 WBT196624:WBU196627 WLP196624:WLQ196627 WVL196624:WVM196627 D262160:E262163 IZ262160:JA262163 SV262160:SW262163 ACR262160:ACS262163 AMN262160:AMO262163 AWJ262160:AWK262163 BGF262160:BGG262163 BQB262160:BQC262163 BZX262160:BZY262163 CJT262160:CJU262163 CTP262160:CTQ262163 DDL262160:DDM262163 DNH262160:DNI262163 DXD262160:DXE262163 EGZ262160:EHA262163 EQV262160:EQW262163 FAR262160:FAS262163 FKN262160:FKO262163 FUJ262160:FUK262163 GEF262160:GEG262163 GOB262160:GOC262163 GXX262160:GXY262163 HHT262160:HHU262163 HRP262160:HRQ262163 IBL262160:IBM262163 ILH262160:ILI262163 IVD262160:IVE262163 JEZ262160:JFA262163 JOV262160:JOW262163 JYR262160:JYS262163 KIN262160:KIO262163 KSJ262160:KSK262163 LCF262160:LCG262163 LMB262160:LMC262163 LVX262160:LVY262163 MFT262160:MFU262163 MPP262160:MPQ262163 MZL262160:MZM262163 NJH262160:NJI262163 NTD262160:NTE262163 OCZ262160:ODA262163 OMV262160:OMW262163 OWR262160:OWS262163 PGN262160:PGO262163 PQJ262160:PQK262163 QAF262160:QAG262163 QKB262160:QKC262163 QTX262160:QTY262163 RDT262160:RDU262163 RNP262160:RNQ262163 RXL262160:RXM262163 SHH262160:SHI262163 SRD262160:SRE262163 TAZ262160:TBA262163 TKV262160:TKW262163 TUR262160:TUS262163 UEN262160:UEO262163 UOJ262160:UOK262163 UYF262160:UYG262163 VIB262160:VIC262163 VRX262160:VRY262163 WBT262160:WBU262163 WLP262160:WLQ262163 WVL262160:WVM262163 D327696:E327699 IZ327696:JA327699 SV327696:SW327699 ACR327696:ACS327699 AMN327696:AMO327699 AWJ327696:AWK327699 BGF327696:BGG327699 BQB327696:BQC327699 BZX327696:BZY327699 CJT327696:CJU327699 CTP327696:CTQ327699 DDL327696:DDM327699 DNH327696:DNI327699 DXD327696:DXE327699 EGZ327696:EHA327699 EQV327696:EQW327699 FAR327696:FAS327699 FKN327696:FKO327699 FUJ327696:FUK327699 GEF327696:GEG327699 GOB327696:GOC327699 GXX327696:GXY327699 HHT327696:HHU327699 HRP327696:HRQ327699 IBL327696:IBM327699 ILH327696:ILI327699 IVD327696:IVE327699 JEZ327696:JFA327699 JOV327696:JOW327699 JYR327696:JYS327699 KIN327696:KIO327699 KSJ327696:KSK327699 LCF327696:LCG327699 LMB327696:LMC327699 LVX327696:LVY327699 MFT327696:MFU327699 MPP327696:MPQ327699 MZL327696:MZM327699 NJH327696:NJI327699 NTD327696:NTE327699 OCZ327696:ODA327699 OMV327696:OMW327699 OWR327696:OWS327699 PGN327696:PGO327699 PQJ327696:PQK327699 QAF327696:QAG327699 QKB327696:QKC327699 QTX327696:QTY327699 RDT327696:RDU327699 RNP327696:RNQ327699 RXL327696:RXM327699 SHH327696:SHI327699 SRD327696:SRE327699 TAZ327696:TBA327699 TKV327696:TKW327699 TUR327696:TUS327699 UEN327696:UEO327699 UOJ327696:UOK327699 UYF327696:UYG327699 VIB327696:VIC327699 VRX327696:VRY327699 WBT327696:WBU327699 WLP327696:WLQ327699 WVL327696:WVM327699 D393232:E393235 IZ393232:JA393235 SV393232:SW393235 ACR393232:ACS393235 AMN393232:AMO393235 AWJ393232:AWK393235 BGF393232:BGG393235 BQB393232:BQC393235 BZX393232:BZY393235 CJT393232:CJU393235 CTP393232:CTQ393235 DDL393232:DDM393235 DNH393232:DNI393235 DXD393232:DXE393235 EGZ393232:EHA393235 EQV393232:EQW393235 FAR393232:FAS393235 FKN393232:FKO393235 FUJ393232:FUK393235 GEF393232:GEG393235 GOB393232:GOC393235 GXX393232:GXY393235 HHT393232:HHU393235 HRP393232:HRQ393235 IBL393232:IBM393235 ILH393232:ILI393235 IVD393232:IVE393235 JEZ393232:JFA393235 JOV393232:JOW393235 JYR393232:JYS393235 KIN393232:KIO393235 KSJ393232:KSK393235 LCF393232:LCG393235 LMB393232:LMC393235 LVX393232:LVY393235 MFT393232:MFU393235 MPP393232:MPQ393235 MZL393232:MZM393235 NJH393232:NJI393235 NTD393232:NTE393235 OCZ393232:ODA393235 OMV393232:OMW393235 OWR393232:OWS393235 PGN393232:PGO393235 PQJ393232:PQK393235 QAF393232:QAG393235 QKB393232:QKC393235 QTX393232:QTY393235 RDT393232:RDU393235 RNP393232:RNQ393235 RXL393232:RXM393235 SHH393232:SHI393235 SRD393232:SRE393235 TAZ393232:TBA393235 TKV393232:TKW393235 TUR393232:TUS393235 UEN393232:UEO393235 UOJ393232:UOK393235 UYF393232:UYG393235 VIB393232:VIC393235 VRX393232:VRY393235 WBT393232:WBU393235 WLP393232:WLQ393235 WVL393232:WVM393235 D458768:E458771 IZ458768:JA458771 SV458768:SW458771 ACR458768:ACS458771 AMN458768:AMO458771 AWJ458768:AWK458771 BGF458768:BGG458771 BQB458768:BQC458771 BZX458768:BZY458771 CJT458768:CJU458771 CTP458768:CTQ458771 DDL458768:DDM458771 DNH458768:DNI458771 DXD458768:DXE458771 EGZ458768:EHA458771 EQV458768:EQW458771 FAR458768:FAS458771 FKN458768:FKO458771 FUJ458768:FUK458771 GEF458768:GEG458771 GOB458768:GOC458771 GXX458768:GXY458771 HHT458768:HHU458771 HRP458768:HRQ458771 IBL458768:IBM458771 ILH458768:ILI458771 IVD458768:IVE458771 JEZ458768:JFA458771 JOV458768:JOW458771 JYR458768:JYS458771 KIN458768:KIO458771 KSJ458768:KSK458771 LCF458768:LCG458771 LMB458768:LMC458771 LVX458768:LVY458771 MFT458768:MFU458771 MPP458768:MPQ458771 MZL458768:MZM458771 NJH458768:NJI458771 NTD458768:NTE458771 OCZ458768:ODA458771 OMV458768:OMW458771 OWR458768:OWS458771 PGN458768:PGO458771 PQJ458768:PQK458771 QAF458768:QAG458771 QKB458768:QKC458771 QTX458768:QTY458771 RDT458768:RDU458771 RNP458768:RNQ458771 RXL458768:RXM458771 SHH458768:SHI458771 SRD458768:SRE458771 TAZ458768:TBA458771 TKV458768:TKW458771 TUR458768:TUS458771 UEN458768:UEO458771 UOJ458768:UOK458771 UYF458768:UYG458771 VIB458768:VIC458771 VRX458768:VRY458771 WBT458768:WBU458771 WLP458768:WLQ458771 WVL458768:WVM458771 D524304:E524307 IZ524304:JA524307 SV524304:SW524307 ACR524304:ACS524307 AMN524304:AMO524307 AWJ524304:AWK524307 BGF524304:BGG524307 BQB524304:BQC524307 BZX524304:BZY524307 CJT524304:CJU524307 CTP524304:CTQ524307 DDL524304:DDM524307 DNH524304:DNI524307 DXD524304:DXE524307 EGZ524304:EHA524307 EQV524304:EQW524307 FAR524304:FAS524307 FKN524304:FKO524307 FUJ524304:FUK524307 GEF524304:GEG524307 GOB524304:GOC524307 GXX524304:GXY524307 HHT524304:HHU524307 HRP524304:HRQ524307 IBL524304:IBM524307 ILH524304:ILI524307 IVD524304:IVE524307 JEZ524304:JFA524307 JOV524304:JOW524307 JYR524304:JYS524307 KIN524304:KIO524307 KSJ524304:KSK524307 LCF524304:LCG524307 LMB524304:LMC524307 LVX524304:LVY524307 MFT524304:MFU524307 MPP524304:MPQ524307 MZL524304:MZM524307 NJH524304:NJI524307 NTD524304:NTE524307 OCZ524304:ODA524307 OMV524304:OMW524307 OWR524304:OWS524307 PGN524304:PGO524307 PQJ524304:PQK524307 QAF524304:QAG524307 QKB524304:QKC524307 QTX524304:QTY524307 RDT524304:RDU524307 RNP524304:RNQ524307 RXL524304:RXM524307 SHH524304:SHI524307 SRD524304:SRE524307 TAZ524304:TBA524307 TKV524304:TKW524307 TUR524304:TUS524307 UEN524304:UEO524307 UOJ524304:UOK524307 UYF524304:UYG524307 VIB524304:VIC524307 VRX524304:VRY524307 WBT524304:WBU524307 WLP524304:WLQ524307 WVL524304:WVM524307 D589840:E589843 IZ589840:JA589843 SV589840:SW589843 ACR589840:ACS589843 AMN589840:AMO589843 AWJ589840:AWK589843 BGF589840:BGG589843 BQB589840:BQC589843 BZX589840:BZY589843 CJT589840:CJU589843 CTP589840:CTQ589843 DDL589840:DDM589843 DNH589840:DNI589843 DXD589840:DXE589843 EGZ589840:EHA589843 EQV589840:EQW589843 FAR589840:FAS589843 FKN589840:FKO589843 FUJ589840:FUK589843 GEF589840:GEG589843 GOB589840:GOC589843 GXX589840:GXY589843 HHT589840:HHU589843 HRP589840:HRQ589843 IBL589840:IBM589843 ILH589840:ILI589843 IVD589840:IVE589843 JEZ589840:JFA589843 JOV589840:JOW589843 JYR589840:JYS589843 KIN589840:KIO589843 KSJ589840:KSK589843 LCF589840:LCG589843 LMB589840:LMC589843 LVX589840:LVY589843 MFT589840:MFU589843 MPP589840:MPQ589843 MZL589840:MZM589843 NJH589840:NJI589843 NTD589840:NTE589843 OCZ589840:ODA589843 OMV589840:OMW589843 OWR589840:OWS589843 PGN589840:PGO589843 PQJ589840:PQK589843 QAF589840:QAG589843 QKB589840:QKC589843 QTX589840:QTY589843 RDT589840:RDU589843 RNP589840:RNQ589843 RXL589840:RXM589843 SHH589840:SHI589843 SRD589840:SRE589843 TAZ589840:TBA589843 TKV589840:TKW589843 TUR589840:TUS589843 UEN589840:UEO589843 UOJ589840:UOK589843 UYF589840:UYG589843 VIB589840:VIC589843 VRX589840:VRY589843 WBT589840:WBU589843 WLP589840:WLQ589843 WVL589840:WVM589843 D655376:E655379 IZ655376:JA655379 SV655376:SW655379 ACR655376:ACS655379 AMN655376:AMO655379 AWJ655376:AWK655379 BGF655376:BGG655379 BQB655376:BQC655379 BZX655376:BZY655379 CJT655376:CJU655379 CTP655376:CTQ655379 DDL655376:DDM655379 DNH655376:DNI655379 DXD655376:DXE655379 EGZ655376:EHA655379 EQV655376:EQW655379 FAR655376:FAS655379 FKN655376:FKO655379 FUJ655376:FUK655379 GEF655376:GEG655379 GOB655376:GOC655379 GXX655376:GXY655379 HHT655376:HHU655379 HRP655376:HRQ655379 IBL655376:IBM655379 ILH655376:ILI655379 IVD655376:IVE655379 JEZ655376:JFA655379 JOV655376:JOW655379 JYR655376:JYS655379 KIN655376:KIO655379 KSJ655376:KSK655379 LCF655376:LCG655379 LMB655376:LMC655379 LVX655376:LVY655379 MFT655376:MFU655379 MPP655376:MPQ655379 MZL655376:MZM655379 NJH655376:NJI655379 NTD655376:NTE655379 OCZ655376:ODA655379 OMV655376:OMW655379 OWR655376:OWS655379 PGN655376:PGO655379 PQJ655376:PQK655379 QAF655376:QAG655379 QKB655376:QKC655379 QTX655376:QTY655379 RDT655376:RDU655379 RNP655376:RNQ655379 RXL655376:RXM655379 SHH655376:SHI655379 SRD655376:SRE655379 TAZ655376:TBA655379 TKV655376:TKW655379 TUR655376:TUS655379 UEN655376:UEO655379 UOJ655376:UOK655379 UYF655376:UYG655379 VIB655376:VIC655379 VRX655376:VRY655379 WBT655376:WBU655379 WLP655376:WLQ655379 WVL655376:WVM655379 D720912:E720915 IZ720912:JA720915 SV720912:SW720915 ACR720912:ACS720915 AMN720912:AMO720915 AWJ720912:AWK720915 BGF720912:BGG720915 BQB720912:BQC720915 BZX720912:BZY720915 CJT720912:CJU720915 CTP720912:CTQ720915 DDL720912:DDM720915 DNH720912:DNI720915 DXD720912:DXE720915 EGZ720912:EHA720915 EQV720912:EQW720915 FAR720912:FAS720915 FKN720912:FKO720915 FUJ720912:FUK720915 GEF720912:GEG720915 GOB720912:GOC720915 GXX720912:GXY720915 HHT720912:HHU720915 HRP720912:HRQ720915 IBL720912:IBM720915 ILH720912:ILI720915 IVD720912:IVE720915 JEZ720912:JFA720915 JOV720912:JOW720915 JYR720912:JYS720915 KIN720912:KIO720915 KSJ720912:KSK720915 LCF720912:LCG720915 LMB720912:LMC720915 LVX720912:LVY720915 MFT720912:MFU720915 MPP720912:MPQ720915 MZL720912:MZM720915 NJH720912:NJI720915 NTD720912:NTE720915 OCZ720912:ODA720915 OMV720912:OMW720915 OWR720912:OWS720915 PGN720912:PGO720915 PQJ720912:PQK720915 QAF720912:QAG720915 QKB720912:QKC720915 QTX720912:QTY720915 RDT720912:RDU720915 RNP720912:RNQ720915 RXL720912:RXM720915 SHH720912:SHI720915 SRD720912:SRE720915 TAZ720912:TBA720915 TKV720912:TKW720915 TUR720912:TUS720915 UEN720912:UEO720915 UOJ720912:UOK720915 UYF720912:UYG720915 VIB720912:VIC720915 VRX720912:VRY720915 WBT720912:WBU720915 WLP720912:WLQ720915 WVL720912:WVM720915 D786448:E786451 IZ786448:JA786451 SV786448:SW786451 ACR786448:ACS786451 AMN786448:AMO786451 AWJ786448:AWK786451 BGF786448:BGG786451 BQB786448:BQC786451 BZX786448:BZY786451 CJT786448:CJU786451 CTP786448:CTQ786451 DDL786448:DDM786451 DNH786448:DNI786451 DXD786448:DXE786451 EGZ786448:EHA786451 EQV786448:EQW786451 FAR786448:FAS786451 FKN786448:FKO786451 FUJ786448:FUK786451 GEF786448:GEG786451 GOB786448:GOC786451 GXX786448:GXY786451 HHT786448:HHU786451 HRP786448:HRQ786451 IBL786448:IBM786451 ILH786448:ILI786451 IVD786448:IVE786451 JEZ786448:JFA786451 JOV786448:JOW786451 JYR786448:JYS786451 KIN786448:KIO786451 KSJ786448:KSK786451 LCF786448:LCG786451 LMB786448:LMC786451 LVX786448:LVY786451 MFT786448:MFU786451 MPP786448:MPQ786451 MZL786448:MZM786451 NJH786448:NJI786451 NTD786448:NTE786451 OCZ786448:ODA786451 OMV786448:OMW786451 OWR786448:OWS786451 PGN786448:PGO786451 PQJ786448:PQK786451 QAF786448:QAG786451 QKB786448:QKC786451 QTX786448:QTY786451 RDT786448:RDU786451 RNP786448:RNQ786451 RXL786448:RXM786451 SHH786448:SHI786451 SRD786448:SRE786451 TAZ786448:TBA786451 TKV786448:TKW786451 TUR786448:TUS786451 UEN786448:UEO786451 UOJ786448:UOK786451 UYF786448:UYG786451 VIB786448:VIC786451 VRX786448:VRY786451 WBT786448:WBU786451 WLP786448:WLQ786451 WVL786448:WVM786451 D851984:E851987 IZ851984:JA851987 SV851984:SW851987 ACR851984:ACS851987 AMN851984:AMO851987 AWJ851984:AWK851987 BGF851984:BGG851987 BQB851984:BQC851987 BZX851984:BZY851987 CJT851984:CJU851987 CTP851984:CTQ851987 DDL851984:DDM851987 DNH851984:DNI851987 DXD851984:DXE851987 EGZ851984:EHA851987 EQV851984:EQW851987 FAR851984:FAS851987 FKN851984:FKO851987 FUJ851984:FUK851987 GEF851984:GEG851987 GOB851984:GOC851987 GXX851984:GXY851987 HHT851984:HHU851987 HRP851984:HRQ851987 IBL851984:IBM851987 ILH851984:ILI851987 IVD851984:IVE851987 JEZ851984:JFA851987 JOV851984:JOW851987 JYR851984:JYS851987 KIN851984:KIO851987 KSJ851984:KSK851987 LCF851984:LCG851987 LMB851984:LMC851987 LVX851984:LVY851987 MFT851984:MFU851987 MPP851984:MPQ851987 MZL851984:MZM851987 NJH851984:NJI851987 NTD851984:NTE851987 OCZ851984:ODA851987 OMV851984:OMW851987 OWR851984:OWS851987 PGN851984:PGO851987 PQJ851984:PQK851987 QAF851984:QAG851987 QKB851984:QKC851987 QTX851984:QTY851987 RDT851984:RDU851987 RNP851984:RNQ851987 RXL851984:RXM851987 SHH851984:SHI851987 SRD851984:SRE851987 TAZ851984:TBA851987 TKV851984:TKW851987 TUR851984:TUS851987 UEN851984:UEO851987 UOJ851984:UOK851987 UYF851984:UYG851987 VIB851984:VIC851987 VRX851984:VRY851987 WBT851984:WBU851987 WLP851984:WLQ851987 WVL851984:WVM851987 D917520:E917523 IZ917520:JA917523 SV917520:SW917523 ACR917520:ACS917523 AMN917520:AMO917523 AWJ917520:AWK917523 BGF917520:BGG917523 BQB917520:BQC917523 BZX917520:BZY917523 CJT917520:CJU917523 CTP917520:CTQ917523 DDL917520:DDM917523 DNH917520:DNI917523 DXD917520:DXE917523 EGZ917520:EHA917523 EQV917520:EQW917523 FAR917520:FAS917523 FKN917520:FKO917523 FUJ917520:FUK917523 GEF917520:GEG917523 GOB917520:GOC917523 GXX917520:GXY917523 HHT917520:HHU917523 HRP917520:HRQ917523 IBL917520:IBM917523 ILH917520:ILI917523 IVD917520:IVE917523 JEZ917520:JFA917523 JOV917520:JOW917523 JYR917520:JYS917523 KIN917520:KIO917523 KSJ917520:KSK917523 LCF917520:LCG917523 LMB917520:LMC917523 LVX917520:LVY917523 MFT917520:MFU917523 MPP917520:MPQ917523 MZL917520:MZM917523 NJH917520:NJI917523 NTD917520:NTE917523 OCZ917520:ODA917523 OMV917520:OMW917523 OWR917520:OWS917523 PGN917520:PGO917523 PQJ917520:PQK917523 QAF917520:QAG917523 QKB917520:QKC917523 QTX917520:QTY917523 RDT917520:RDU917523 RNP917520:RNQ917523 RXL917520:RXM917523 SHH917520:SHI917523 SRD917520:SRE917523 TAZ917520:TBA917523 TKV917520:TKW917523 TUR917520:TUS917523 UEN917520:UEO917523 UOJ917520:UOK917523 UYF917520:UYG917523 VIB917520:VIC917523 VRX917520:VRY917523 WBT917520:WBU917523 WLP917520:WLQ917523 WVL917520:WVM917523 D983056:E983059 IZ983056:JA983059 SV983056:SW983059 ACR983056:ACS983059 AMN983056:AMO983059 AWJ983056:AWK983059 BGF983056:BGG983059 BQB983056:BQC983059 BZX983056:BZY983059 CJT983056:CJU983059 CTP983056:CTQ983059 DDL983056:DDM983059 DNH983056:DNI983059 DXD983056:DXE983059 EGZ983056:EHA983059 EQV983056:EQW983059 FAR983056:FAS983059 FKN983056:FKO983059 FUJ983056:FUK983059 GEF983056:GEG983059 GOB983056:GOC983059 GXX983056:GXY983059 HHT983056:HHU983059 HRP983056:HRQ983059 IBL983056:IBM983059 ILH983056:ILI983059 IVD983056:IVE983059 JEZ983056:JFA983059 JOV983056:JOW983059 JYR983056:JYS983059 KIN983056:KIO983059 KSJ983056:KSK983059 LCF983056:LCG983059 LMB983056:LMC983059 LVX983056:LVY983059 MFT983056:MFU983059 MPP983056:MPQ983059 MZL983056:MZM983059 NJH983056:NJI983059 NTD983056:NTE983059 OCZ983056:ODA983059 OMV983056:OMW983059 OWR983056:OWS983059 PGN983056:PGO983059 PQJ983056:PQK983059 QAF983056:QAG983059 QKB983056:QKC983059 QTX983056:QTY983059 RDT983056:RDU983059 RNP983056:RNQ983059 RXL983056:RXM983059 SHH983056:SHI983059 SRD983056:SRE983059 TAZ983056:TBA983059 TKV983056:TKW983059 TUR983056:TUS983059 UEN983056:UEO983059 UOJ983056:UOK983059 UYF983056:UYG983059 VIB983056:VIC983059 VRX983056:VRY983059 WBT983056:WBU983059 WLP983056:WLQ983059 WVL983056:WVM983059 D49:E50 IZ49:JA50 SV49:SW50 ACR49:ACS50 AMN49:AMO50 AWJ49:AWK50 BGF49:BGG50 BQB49:BQC50 BZX49:BZY50 CJT49:CJU50 CTP49:CTQ50 DDL49:DDM50 DNH49:DNI50 DXD49:DXE50 EGZ49:EHA50 EQV49:EQW50 FAR49:FAS50 FKN49:FKO50 FUJ49:FUK50 GEF49:GEG50 GOB49:GOC50 GXX49:GXY50 HHT49:HHU50 HRP49:HRQ50 IBL49:IBM50 ILH49:ILI50 IVD49:IVE50 JEZ49:JFA50 JOV49:JOW50 JYR49:JYS50 KIN49:KIO50 KSJ49:KSK50 LCF49:LCG50 LMB49:LMC50 LVX49:LVY50 MFT49:MFU50 MPP49:MPQ50 MZL49:MZM50 NJH49:NJI50 NTD49:NTE50 OCZ49:ODA50 OMV49:OMW50 OWR49:OWS50 PGN49:PGO50 PQJ49:PQK50 QAF49:QAG50 QKB49:QKC50 QTX49:QTY50 RDT49:RDU50 RNP49:RNQ50 RXL49:RXM50 SHH49:SHI50 SRD49:SRE50 TAZ49:TBA50 TKV49:TKW50 TUR49:TUS50 UEN49:UEO50 UOJ49:UOK50 UYF49:UYG50 VIB49:VIC50 VRX49:VRY50 WBT49:WBU50 WLP49:WLQ50 WVL49:WVM50 D65585:E65586 IZ65585:JA65586 SV65585:SW65586 ACR65585:ACS65586 AMN65585:AMO65586 AWJ65585:AWK65586 BGF65585:BGG65586 BQB65585:BQC65586 BZX65585:BZY65586 CJT65585:CJU65586 CTP65585:CTQ65586 DDL65585:DDM65586 DNH65585:DNI65586 DXD65585:DXE65586 EGZ65585:EHA65586 EQV65585:EQW65586 FAR65585:FAS65586 FKN65585:FKO65586 FUJ65585:FUK65586 GEF65585:GEG65586 GOB65585:GOC65586 GXX65585:GXY65586 HHT65585:HHU65586 HRP65585:HRQ65586 IBL65585:IBM65586 ILH65585:ILI65586 IVD65585:IVE65586 JEZ65585:JFA65586 JOV65585:JOW65586 JYR65585:JYS65586 KIN65585:KIO65586 KSJ65585:KSK65586 LCF65585:LCG65586 LMB65585:LMC65586 LVX65585:LVY65586 MFT65585:MFU65586 MPP65585:MPQ65586 MZL65585:MZM65586 NJH65585:NJI65586 NTD65585:NTE65586 OCZ65585:ODA65586 OMV65585:OMW65586 OWR65585:OWS65586 PGN65585:PGO65586 PQJ65585:PQK65586 QAF65585:QAG65586 QKB65585:QKC65586 QTX65585:QTY65586 RDT65585:RDU65586 RNP65585:RNQ65586 RXL65585:RXM65586 SHH65585:SHI65586 SRD65585:SRE65586 TAZ65585:TBA65586 TKV65585:TKW65586 TUR65585:TUS65586 UEN65585:UEO65586 UOJ65585:UOK65586 UYF65585:UYG65586 VIB65585:VIC65586 VRX65585:VRY65586 WBT65585:WBU65586 WLP65585:WLQ65586 WVL65585:WVM65586 D131121:E131122 IZ131121:JA131122 SV131121:SW131122 ACR131121:ACS131122 AMN131121:AMO131122 AWJ131121:AWK131122 BGF131121:BGG131122 BQB131121:BQC131122 BZX131121:BZY131122 CJT131121:CJU131122 CTP131121:CTQ131122 DDL131121:DDM131122 DNH131121:DNI131122 DXD131121:DXE131122 EGZ131121:EHA131122 EQV131121:EQW131122 FAR131121:FAS131122 FKN131121:FKO131122 FUJ131121:FUK131122 GEF131121:GEG131122 GOB131121:GOC131122 GXX131121:GXY131122 HHT131121:HHU131122 HRP131121:HRQ131122 IBL131121:IBM131122 ILH131121:ILI131122 IVD131121:IVE131122 JEZ131121:JFA131122 JOV131121:JOW131122 JYR131121:JYS131122 KIN131121:KIO131122 KSJ131121:KSK131122 LCF131121:LCG131122 LMB131121:LMC131122 LVX131121:LVY131122 MFT131121:MFU131122 MPP131121:MPQ131122 MZL131121:MZM131122 NJH131121:NJI131122 NTD131121:NTE131122 OCZ131121:ODA131122 OMV131121:OMW131122 OWR131121:OWS131122 PGN131121:PGO131122 PQJ131121:PQK131122 QAF131121:QAG131122 QKB131121:QKC131122 QTX131121:QTY131122 RDT131121:RDU131122 RNP131121:RNQ131122 RXL131121:RXM131122 SHH131121:SHI131122 SRD131121:SRE131122 TAZ131121:TBA131122 TKV131121:TKW131122 TUR131121:TUS131122 UEN131121:UEO131122 UOJ131121:UOK131122 UYF131121:UYG131122 VIB131121:VIC131122 VRX131121:VRY131122 WBT131121:WBU131122 WLP131121:WLQ131122 WVL131121:WVM131122 D196657:E196658 IZ196657:JA196658 SV196657:SW196658 ACR196657:ACS196658 AMN196657:AMO196658 AWJ196657:AWK196658 BGF196657:BGG196658 BQB196657:BQC196658 BZX196657:BZY196658 CJT196657:CJU196658 CTP196657:CTQ196658 DDL196657:DDM196658 DNH196657:DNI196658 DXD196657:DXE196658 EGZ196657:EHA196658 EQV196657:EQW196658 FAR196657:FAS196658 FKN196657:FKO196658 FUJ196657:FUK196658 GEF196657:GEG196658 GOB196657:GOC196658 GXX196657:GXY196658 HHT196657:HHU196658 HRP196657:HRQ196658 IBL196657:IBM196658 ILH196657:ILI196658 IVD196657:IVE196658 JEZ196657:JFA196658 JOV196657:JOW196658 JYR196657:JYS196658 KIN196657:KIO196658 KSJ196657:KSK196658 LCF196657:LCG196658 LMB196657:LMC196658 LVX196657:LVY196658 MFT196657:MFU196658 MPP196657:MPQ196658 MZL196657:MZM196658 NJH196657:NJI196658 NTD196657:NTE196658 OCZ196657:ODA196658 OMV196657:OMW196658 OWR196657:OWS196658 PGN196657:PGO196658 PQJ196657:PQK196658 QAF196657:QAG196658 QKB196657:QKC196658 QTX196657:QTY196658 RDT196657:RDU196658 RNP196657:RNQ196658 RXL196657:RXM196658 SHH196657:SHI196658 SRD196657:SRE196658 TAZ196657:TBA196658 TKV196657:TKW196658 TUR196657:TUS196658 UEN196657:UEO196658 UOJ196657:UOK196658 UYF196657:UYG196658 VIB196657:VIC196658 VRX196657:VRY196658 WBT196657:WBU196658 WLP196657:WLQ196658 WVL196657:WVM196658 D262193:E262194 IZ262193:JA262194 SV262193:SW262194 ACR262193:ACS262194 AMN262193:AMO262194 AWJ262193:AWK262194 BGF262193:BGG262194 BQB262193:BQC262194 BZX262193:BZY262194 CJT262193:CJU262194 CTP262193:CTQ262194 DDL262193:DDM262194 DNH262193:DNI262194 DXD262193:DXE262194 EGZ262193:EHA262194 EQV262193:EQW262194 FAR262193:FAS262194 FKN262193:FKO262194 FUJ262193:FUK262194 GEF262193:GEG262194 GOB262193:GOC262194 GXX262193:GXY262194 HHT262193:HHU262194 HRP262193:HRQ262194 IBL262193:IBM262194 ILH262193:ILI262194 IVD262193:IVE262194 JEZ262193:JFA262194 JOV262193:JOW262194 JYR262193:JYS262194 KIN262193:KIO262194 KSJ262193:KSK262194 LCF262193:LCG262194 LMB262193:LMC262194 LVX262193:LVY262194 MFT262193:MFU262194 MPP262193:MPQ262194 MZL262193:MZM262194 NJH262193:NJI262194 NTD262193:NTE262194 OCZ262193:ODA262194 OMV262193:OMW262194 OWR262193:OWS262194 PGN262193:PGO262194 PQJ262193:PQK262194 QAF262193:QAG262194 QKB262193:QKC262194 QTX262193:QTY262194 RDT262193:RDU262194 RNP262193:RNQ262194 RXL262193:RXM262194 SHH262193:SHI262194 SRD262193:SRE262194 TAZ262193:TBA262194 TKV262193:TKW262194 TUR262193:TUS262194 UEN262193:UEO262194 UOJ262193:UOK262194 UYF262193:UYG262194 VIB262193:VIC262194 VRX262193:VRY262194 WBT262193:WBU262194 WLP262193:WLQ262194 WVL262193:WVM262194 D327729:E327730 IZ327729:JA327730 SV327729:SW327730 ACR327729:ACS327730 AMN327729:AMO327730 AWJ327729:AWK327730 BGF327729:BGG327730 BQB327729:BQC327730 BZX327729:BZY327730 CJT327729:CJU327730 CTP327729:CTQ327730 DDL327729:DDM327730 DNH327729:DNI327730 DXD327729:DXE327730 EGZ327729:EHA327730 EQV327729:EQW327730 FAR327729:FAS327730 FKN327729:FKO327730 FUJ327729:FUK327730 GEF327729:GEG327730 GOB327729:GOC327730 GXX327729:GXY327730 HHT327729:HHU327730 HRP327729:HRQ327730 IBL327729:IBM327730 ILH327729:ILI327730 IVD327729:IVE327730 JEZ327729:JFA327730 JOV327729:JOW327730 JYR327729:JYS327730 KIN327729:KIO327730 KSJ327729:KSK327730 LCF327729:LCG327730 LMB327729:LMC327730 LVX327729:LVY327730 MFT327729:MFU327730 MPP327729:MPQ327730 MZL327729:MZM327730 NJH327729:NJI327730 NTD327729:NTE327730 OCZ327729:ODA327730 OMV327729:OMW327730 OWR327729:OWS327730 PGN327729:PGO327730 PQJ327729:PQK327730 QAF327729:QAG327730 QKB327729:QKC327730 QTX327729:QTY327730 RDT327729:RDU327730 RNP327729:RNQ327730 RXL327729:RXM327730 SHH327729:SHI327730 SRD327729:SRE327730 TAZ327729:TBA327730 TKV327729:TKW327730 TUR327729:TUS327730 UEN327729:UEO327730 UOJ327729:UOK327730 UYF327729:UYG327730 VIB327729:VIC327730 VRX327729:VRY327730 WBT327729:WBU327730 WLP327729:WLQ327730 WVL327729:WVM327730 D393265:E393266 IZ393265:JA393266 SV393265:SW393266 ACR393265:ACS393266 AMN393265:AMO393266 AWJ393265:AWK393266 BGF393265:BGG393266 BQB393265:BQC393266 BZX393265:BZY393266 CJT393265:CJU393266 CTP393265:CTQ393266 DDL393265:DDM393266 DNH393265:DNI393266 DXD393265:DXE393266 EGZ393265:EHA393266 EQV393265:EQW393266 FAR393265:FAS393266 FKN393265:FKO393266 FUJ393265:FUK393266 GEF393265:GEG393266 GOB393265:GOC393266 GXX393265:GXY393266 HHT393265:HHU393266 HRP393265:HRQ393266 IBL393265:IBM393266 ILH393265:ILI393266 IVD393265:IVE393266 JEZ393265:JFA393266 JOV393265:JOW393266 JYR393265:JYS393266 KIN393265:KIO393266 KSJ393265:KSK393266 LCF393265:LCG393266 LMB393265:LMC393266 LVX393265:LVY393266 MFT393265:MFU393266 MPP393265:MPQ393266 MZL393265:MZM393266 NJH393265:NJI393266 NTD393265:NTE393266 OCZ393265:ODA393266 OMV393265:OMW393266 OWR393265:OWS393266 PGN393265:PGO393266 PQJ393265:PQK393266 QAF393265:QAG393266 QKB393265:QKC393266 QTX393265:QTY393266 RDT393265:RDU393266 RNP393265:RNQ393266 RXL393265:RXM393266 SHH393265:SHI393266 SRD393265:SRE393266 TAZ393265:TBA393266 TKV393265:TKW393266 TUR393265:TUS393266 UEN393265:UEO393266 UOJ393265:UOK393266 UYF393265:UYG393266 VIB393265:VIC393266 VRX393265:VRY393266 WBT393265:WBU393266 WLP393265:WLQ393266 WVL393265:WVM393266 D458801:E458802 IZ458801:JA458802 SV458801:SW458802 ACR458801:ACS458802 AMN458801:AMO458802 AWJ458801:AWK458802 BGF458801:BGG458802 BQB458801:BQC458802 BZX458801:BZY458802 CJT458801:CJU458802 CTP458801:CTQ458802 DDL458801:DDM458802 DNH458801:DNI458802 DXD458801:DXE458802 EGZ458801:EHA458802 EQV458801:EQW458802 FAR458801:FAS458802 FKN458801:FKO458802 FUJ458801:FUK458802 GEF458801:GEG458802 GOB458801:GOC458802 GXX458801:GXY458802 HHT458801:HHU458802 HRP458801:HRQ458802 IBL458801:IBM458802 ILH458801:ILI458802 IVD458801:IVE458802 JEZ458801:JFA458802 JOV458801:JOW458802 JYR458801:JYS458802 KIN458801:KIO458802 KSJ458801:KSK458802 LCF458801:LCG458802 LMB458801:LMC458802 LVX458801:LVY458802 MFT458801:MFU458802 MPP458801:MPQ458802 MZL458801:MZM458802 NJH458801:NJI458802 NTD458801:NTE458802 OCZ458801:ODA458802 OMV458801:OMW458802 OWR458801:OWS458802 PGN458801:PGO458802 PQJ458801:PQK458802 QAF458801:QAG458802 QKB458801:QKC458802 QTX458801:QTY458802 RDT458801:RDU458802 RNP458801:RNQ458802 RXL458801:RXM458802 SHH458801:SHI458802 SRD458801:SRE458802 TAZ458801:TBA458802 TKV458801:TKW458802 TUR458801:TUS458802 UEN458801:UEO458802 UOJ458801:UOK458802 UYF458801:UYG458802 VIB458801:VIC458802 VRX458801:VRY458802 WBT458801:WBU458802 WLP458801:WLQ458802 WVL458801:WVM458802 D524337:E524338 IZ524337:JA524338 SV524337:SW524338 ACR524337:ACS524338 AMN524337:AMO524338 AWJ524337:AWK524338 BGF524337:BGG524338 BQB524337:BQC524338 BZX524337:BZY524338 CJT524337:CJU524338 CTP524337:CTQ524338 DDL524337:DDM524338 DNH524337:DNI524338 DXD524337:DXE524338 EGZ524337:EHA524338 EQV524337:EQW524338 FAR524337:FAS524338 FKN524337:FKO524338 FUJ524337:FUK524338 GEF524337:GEG524338 GOB524337:GOC524338 GXX524337:GXY524338 HHT524337:HHU524338 HRP524337:HRQ524338 IBL524337:IBM524338 ILH524337:ILI524338 IVD524337:IVE524338 JEZ524337:JFA524338 JOV524337:JOW524338 JYR524337:JYS524338 KIN524337:KIO524338 KSJ524337:KSK524338 LCF524337:LCG524338 LMB524337:LMC524338 LVX524337:LVY524338 MFT524337:MFU524338 MPP524337:MPQ524338 MZL524337:MZM524338 NJH524337:NJI524338 NTD524337:NTE524338 OCZ524337:ODA524338 OMV524337:OMW524338 OWR524337:OWS524338 PGN524337:PGO524338 PQJ524337:PQK524338 QAF524337:QAG524338 QKB524337:QKC524338 QTX524337:QTY524338 RDT524337:RDU524338 RNP524337:RNQ524338 RXL524337:RXM524338 SHH524337:SHI524338 SRD524337:SRE524338 TAZ524337:TBA524338 TKV524337:TKW524338 TUR524337:TUS524338 UEN524337:UEO524338 UOJ524337:UOK524338 UYF524337:UYG524338 VIB524337:VIC524338 VRX524337:VRY524338 WBT524337:WBU524338 WLP524337:WLQ524338 WVL524337:WVM524338 D589873:E589874 IZ589873:JA589874 SV589873:SW589874 ACR589873:ACS589874 AMN589873:AMO589874 AWJ589873:AWK589874 BGF589873:BGG589874 BQB589873:BQC589874 BZX589873:BZY589874 CJT589873:CJU589874 CTP589873:CTQ589874 DDL589873:DDM589874 DNH589873:DNI589874 DXD589873:DXE589874 EGZ589873:EHA589874 EQV589873:EQW589874 FAR589873:FAS589874 FKN589873:FKO589874 FUJ589873:FUK589874 GEF589873:GEG589874 GOB589873:GOC589874 GXX589873:GXY589874 HHT589873:HHU589874 HRP589873:HRQ589874 IBL589873:IBM589874 ILH589873:ILI589874 IVD589873:IVE589874 JEZ589873:JFA589874 JOV589873:JOW589874 JYR589873:JYS589874 KIN589873:KIO589874 KSJ589873:KSK589874 LCF589873:LCG589874 LMB589873:LMC589874 LVX589873:LVY589874 MFT589873:MFU589874 MPP589873:MPQ589874 MZL589873:MZM589874 NJH589873:NJI589874 NTD589873:NTE589874 OCZ589873:ODA589874 OMV589873:OMW589874 OWR589873:OWS589874 PGN589873:PGO589874 PQJ589873:PQK589874 QAF589873:QAG589874 QKB589873:QKC589874 QTX589873:QTY589874 RDT589873:RDU589874 RNP589873:RNQ589874 RXL589873:RXM589874 SHH589873:SHI589874 SRD589873:SRE589874 TAZ589873:TBA589874 TKV589873:TKW589874 TUR589873:TUS589874 UEN589873:UEO589874 UOJ589873:UOK589874 UYF589873:UYG589874 VIB589873:VIC589874 VRX589873:VRY589874 WBT589873:WBU589874 WLP589873:WLQ589874 WVL589873:WVM589874 D655409:E655410 IZ655409:JA655410 SV655409:SW655410 ACR655409:ACS655410 AMN655409:AMO655410 AWJ655409:AWK655410 BGF655409:BGG655410 BQB655409:BQC655410 BZX655409:BZY655410 CJT655409:CJU655410 CTP655409:CTQ655410 DDL655409:DDM655410 DNH655409:DNI655410 DXD655409:DXE655410 EGZ655409:EHA655410 EQV655409:EQW655410 FAR655409:FAS655410 FKN655409:FKO655410 FUJ655409:FUK655410 GEF655409:GEG655410 GOB655409:GOC655410 GXX655409:GXY655410 HHT655409:HHU655410 HRP655409:HRQ655410 IBL655409:IBM655410 ILH655409:ILI655410 IVD655409:IVE655410 JEZ655409:JFA655410 JOV655409:JOW655410 JYR655409:JYS655410 KIN655409:KIO655410 KSJ655409:KSK655410 LCF655409:LCG655410 LMB655409:LMC655410 LVX655409:LVY655410 MFT655409:MFU655410 MPP655409:MPQ655410 MZL655409:MZM655410 NJH655409:NJI655410 NTD655409:NTE655410 OCZ655409:ODA655410 OMV655409:OMW655410 OWR655409:OWS655410 PGN655409:PGO655410 PQJ655409:PQK655410 QAF655409:QAG655410 QKB655409:QKC655410 QTX655409:QTY655410 RDT655409:RDU655410 RNP655409:RNQ655410 RXL655409:RXM655410 SHH655409:SHI655410 SRD655409:SRE655410 TAZ655409:TBA655410 TKV655409:TKW655410 TUR655409:TUS655410 UEN655409:UEO655410 UOJ655409:UOK655410 UYF655409:UYG655410 VIB655409:VIC655410 VRX655409:VRY655410 WBT655409:WBU655410 WLP655409:WLQ655410 WVL655409:WVM655410 D720945:E720946 IZ720945:JA720946 SV720945:SW720946 ACR720945:ACS720946 AMN720945:AMO720946 AWJ720945:AWK720946 BGF720945:BGG720946 BQB720945:BQC720946 BZX720945:BZY720946 CJT720945:CJU720946 CTP720945:CTQ720946 DDL720945:DDM720946 DNH720945:DNI720946 DXD720945:DXE720946 EGZ720945:EHA720946 EQV720945:EQW720946 FAR720945:FAS720946 FKN720945:FKO720946 FUJ720945:FUK720946 GEF720945:GEG720946 GOB720945:GOC720946 GXX720945:GXY720946 HHT720945:HHU720946 HRP720945:HRQ720946 IBL720945:IBM720946 ILH720945:ILI720946 IVD720945:IVE720946 JEZ720945:JFA720946 JOV720945:JOW720946 JYR720945:JYS720946 KIN720945:KIO720946 KSJ720945:KSK720946 LCF720945:LCG720946 LMB720945:LMC720946 LVX720945:LVY720946 MFT720945:MFU720946 MPP720945:MPQ720946 MZL720945:MZM720946 NJH720945:NJI720946 NTD720945:NTE720946 OCZ720945:ODA720946 OMV720945:OMW720946 OWR720945:OWS720946 PGN720945:PGO720946 PQJ720945:PQK720946 QAF720945:QAG720946 QKB720945:QKC720946 QTX720945:QTY720946 RDT720945:RDU720946 RNP720945:RNQ720946 RXL720945:RXM720946 SHH720945:SHI720946 SRD720945:SRE720946 TAZ720945:TBA720946 TKV720945:TKW720946 TUR720945:TUS720946 UEN720945:UEO720946 UOJ720945:UOK720946 UYF720945:UYG720946 VIB720945:VIC720946 VRX720945:VRY720946 WBT720945:WBU720946 WLP720945:WLQ720946 WVL720945:WVM720946 D786481:E786482 IZ786481:JA786482 SV786481:SW786482 ACR786481:ACS786482 AMN786481:AMO786482 AWJ786481:AWK786482 BGF786481:BGG786482 BQB786481:BQC786482 BZX786481:BZY786482 CJT786481:CJU786482 CTP786481:CTQ786482 DDL786481:DDM786482 DNH786481:DNI786482 DXD786481:DXE786482 EGZ786481:EHA786482 EQV786481:EQW786482 FAR786481:FAS786482 FKN786481:FKO786482 FUJ786481:FUK786482 GEF786481:GEG786482 GOB786481:GOC786482 GXX786481:GXY786482 HHT786481:HHU786482 HRP786481:HRQ786482 IBL786481:IBM786482 ILH786481:ILI786482 IVD786481:IVE786482 JEZ786481:JFA786482 JOV786481:JOW786482 JYR786481:JYS786482 KIN786481:KIO786482 KSJ786481:KSK786482 LCF786481:LCG786482 LMB786481:LMC786482 LVX786481:LVY786482 MFT786481:MFU786482 MPP786481:MPQ786482 MZL786481:MZM786482 NJH786481:NJI786482 NTD786481:NTE786482 OCZ786481:ODA786482 OMV786481:OMW786482 OWR786481:OWS786482 PGN786481:PGO786482 PQJ786481:PQK786482 QAF786481:QAG786482 QKB786481:QKC786482 QTX786481:QTY786482 RDT786481:RDU786482 RNP786481:RNQ786482 RXL786481:RXM786482 SHH786481:SHI786482 SRD786481:SRE786482 TAZ786481:TBA786482 TKV786481:TKW786482 TUR786481:TUS786482 UEN786481:UEO786482 UOJ786481:UOK786482 UYF786481:UYG786482 VIB786481:VIC786482 VRX786481:VRY786482 WBT786481:WBU786482 WLP786481:WLQ786482 WVL786481:WVM786482 D852017:E852018 IZ852017:JA852018 SV852017:SW852018 ACR852017:ACS852018 AMN852017:AMO852018 AWJ852017:AWK852018 BGF852017:BGG852018 BQB852017:BQC852018 BZX852017:BZY852018 CJT852017:CJU852018 CTP852017:CTQ852018 DDL852017:DDM852018 DNH852017:DNI852018 DXD852017:DXE852018 EGZ852017:EHA852018 EQV852017:EQW852018 FAR852017:FAS852018 FKN852017:FKO852018 FUJ852017:FUK852018 GEF852017:GEG852018 GOB852017:GOC852018 GXX852017:GXY852018 HHT852017:HHU852018 HRP852017:HRQ852018 IBL852017:IBM852018 ILH852017:ILI852018 IVD852017:IVE852018 JEZ852017:JFA852018 JOV852017:JOW852018 JYR852017:JYS852018 KIN852017:KIO852018 KSJ852017:KSK852018 LCF852017:LCG852018 LMB852017:LMC852018 LVX852017:LVY852018 MFT852017:MFU852018 MPP852017:MPQ852018 MZL852017:MZM852018 NJH852017:NJI852018 NTD852017:NTE852018 OCZ852017:ODA852018 OMV852017:OMW852018 OWR852017:OWS852018 PGN852017:PGO852018 PQJ852017:PQK852018 QAF852017:QAG852018 QKB852017:QKC852018 QTX852017:QTY852018 RDT852017:RDU852018 RNP852017:RNQ852018 RXL852017:RXM852018 SHH852017:SHI852018 SRD852017:SRE852018 TAZ852017:TBA852018 TKV852017:TKW852018 TUR852017:TUS852018 UEN852017:UEO852018 UOJ852017:UOK852018 UYF852017:UYG852018 VIB852017:VIC852018 VRX852017:VRY852018 WBT852017:WBU852018 WLP852017:WLQ852018 WVL852017:WVM852018 D917553:E917554 IZ917553:JA917554 SV917553:SW917554 ACR917553:ACS917554 AMN917553:AMO917554 AWJ917553:AWK917554 BGF917553:BGG917554 BQB917553:BQC917554 BZX917553:BZY917554 CJT917553:CJU917554 CTP917553:CTQ917554 DDL917553:DDM917554 DNH917553:DNI917554 DXD917553:DXE917554 EGZ917553:EHA917554 EQV917553:EQW917554 FAR917553:FAS917554 FKN917553:FKO917554 FUJ917553:FUK917554 GEF917553:GEG917554 GOB917553:GOC917554 GXX917553:GXY917554 HHT917553:HHU917554 HRP917553:HRQ917554 IBL917553:IBM917554 ILH917553:ILI917554 IVD917553:IVE917554 JEZ917553:JFA917554 JOV917553:JOW917554 JYR917553:JYS917554 KIN917553:KIO917554 KSJ917553:KSK917554 LCF917553:LCG917554 LMB917553:LMC917554 LVX917553:LVY917554 MFT917553:MFU917554 MPP917553:MPQ917554 MZL917553:MZM917554 NJH917553:NJI917554 NTD917553:NTE917554 OCZ917553:ODA917554 OMV917553:OMW917554 OWR917553:OWS917554 PGN917553:PGO917554 PQJ917553:PQK917554 QAF917553:QAG917554 QKB917553:QKC917554 QTX917553:QTY917554 RDT917553:RDU917554 RNP917553:RNQ917554 RXL917553:RXM917554 SHH917553:SHI917554 SRD917553:SRE917554 TAZ917553:TBA917554 TKV917553:TKW917554 TUR917553:TUS917554 UEN917553:UEO917554 UOJ917553:UOK917554 UYF917553:UYG917554 VIB917553:VIC917554 VRX917553:VRY917554 WBT917553:WBU917554 WLP917553:WLQ917554 WVL917553:WVM917554 D983089:E983090 IZ983089:JA983090 SV983089:SW983090 ACR983089:ACS983090 AMN983089:AMO983090 AWJ983089:AWK983090 BGF983089:BGG983090 BQB983089:BQC983090 BZX983089:BZY983090 CJT983089:CJU983090 CTP983089:CTQ983090 DDL983089:DDM983090 DNH983089:DNI983090 DXD983089:DXE983090 EGZ983089:EHA983090 EQV983089:EQW983090 FAR983089:FAS983090 FKN983089:FKO983090 FUJ983089:FUK983090 GEF983089:GEG983090 GOB983089:GOC983090 GXX983089:GXY983090 HHT983089:HHU983090 HRP983089:HRQ983090 IBL983089:IBM983090 ILH983089:ILI983090 IVD983089:IVE983090 JEZ983089:JFA983090 JOV983089:JOW983090 JYR983089:JYS983090 KIN983089:KIO983090 KSJ983089:KSK983090 LCF983089:LCG983090 LMB983089:LMC983090 LVX983089:LVY983090 MFT983089:MFU983090 MPP983089:MPQ983090 MZL983089:MZM983090 NJH983089:NJI983090 NTD983089:NTE983090 OCZ983089:ODA983090 OMV983089:OMW983090 OWR983089:OWS983090 PGN983089:PGO983090 PQJ983089:PQK983090 QAF983089:QAG983090 QKB983089:QKC983090 QTX983089:QTY983090 RDT983089:RDU983090 RNP983089:RNQ983090 RXL983089:RXM983090 SHH983089:SHI983090 SRD983089:SRE983090 TAZ983089:TBA983090 TKV983089:TKW983090 TUR983089:TUS983090 UEN983089:UEO983090 UOJ983089:UOK983090 UYF983089:UYG983090 VIB983089:VIC983090 VRX983089:VRY983090 WBT983089:WBU983090 WLP983089:WLQ983090 WVL983089:WVM983090 D21:E21 IZ21:JA21 SV21:SW21 ACR21:ACS21 AMN21:AMO21 AWJ21:AWK21 BGF21:BGG21 BQB21:BQC21 BZX21:BZY21 CJT21:CJU21 CTP21:CTQ21 DDL21:DDM21 DNH21:DNI21 DXD21:DXE21 EGZ21:EHA21 EQV21:EQW21 FAR21:FAS21 FKN21:FKO21 FUJ21:FUK21 GEF21:GEG21 GOB21:GOC21 GXX21:GXY21 HHT21:HHU21 HRP21:HRQ21 IBL21:IBM21 ILH21:ILI21 IVD21:IVE21 JEZ21:JFA21 JOV21:JOW21 JYR21:JYS21 KIN21:KIO21 KSJ21:KSK21 LCF21:LCG21 LMB21:LMC21 LVX21:LVY21 MFT21:MFU21 MPP21:MPQ21 MZL21:MZM21 NJH21:NJI21 NTD21:NTE21 OCZ21:ODA21 OMV21:OMW21 OWR21:OWS21 PGN21:PGO21 PQJ21:PQK21 QAF21:QAG21 QKB21:QKC21 QTX21:QTY21 RDT21:RDU21 RNP21:RNQ21 RXL21:RXM21 SHH21:SHI21 SRD21:SRE21 TAZ21:TBA21 TKV21:TKW21 TUR21:TUS21 UEN21:UEO21 UOJ21:UOK21 UYF21:UYG21 VIB21:VIC21 VRX21:VRY21 WBT21:WBU21 WLP21:WLQ21 WVL21:WVM21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2018-08-08T13:18:43Z</dcterms:modified>
</cp:coreProperties>
</file>