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1760" windowHeight="10050" activeTab="1"/>
  </bookViews>
  <sheets>
    <sheet name="обл.пол" sheetId="1" r:id="rId1"/>
    <sheet name="програми" sheetId="2" r:id="rId2"/>
  </sheets>
  <definedNames>
    <definedName name="_Hlk194811156" localSheetId="0">обл.пол!$C$10</definedName>
  </definedNames>
  <calcPr calcId="145621"/>
</workbook>
</file>

<file path=xl/calcChain.xml><?xml version="1.0" encoding="utf-8"?>
<calcChain xmlns="http://schemas.openxmlformats.org/spreadsheetml/2006/main">
  <c r="I149" i="2" l="1"/>
  <c r="H149" i="2" l="1"/>
  <c r="G149" i="2" l="1"/>
  <c r="F149" i="2" l="1"/>
  <c r="D23" i="1" l="1"/>
  <c r="E149" i="2"/>
  <c r="I143" i="2" l="1"/>
  <c r="H143" i="2"/>
  <c r="G143" i="2"/>
  <c r="F143" i="2"/>
  <c r="E143" i="2"/>
  <c r="D143" i="2"/>
  <c r="I126" i="2"/>
  <c r="I22" i="1" s="1"/>
  <c r="I21" i="1" s="1"/>
  <c r="H126" i="2"/>
  <c r="H22" i="1" s="1"/>
  <c r="H21" i="1" s="1"/>
  <c r="G126" i="2"/>
  <c r="G22" i="1" s="1"/>
  <c r="G21" i="1" s="1"/>
  <c r="F126" i="2"/>
  <c r="F22" i="1" s="1"/>
  <c r="F21" i="1" s="1"/>
  <c r="E126" i="2"/>
  <c r="E22" i="1" s="1"/>
  <c r="E21" i="1" s="1"/>
  <c r="D126" i="2"/>
  <c r="I109" i="2"/>
  <c r="H109" i="2"/>
  <c r="G109" i="2"/>
  <c r="F109" i="2"/>
  <c r="E109" i="2"/>
  <c r="D109" i="2"/>
  <c r="I91" i="2"/>
  <c r="I19" i="1" s="1"/>
  <c r="H91" i="2"/>
  <c r="H19" i="1" s="1"/>
  <c r="G91" i="2"/>
  <c r="G19" i="1" s="1"/>
  <c r="F91" i="2"/>
  <c r="F19" i="1" s="1"/>
  <c r="E91" i="2"/>
  <c r="E19" i="1" s="1"/>
  <c r="D91" i="2"/>
  <c r="I75" i="2"/>
  <c r="I18" i="1" s="1"/>
  <c r="H75" i="2"/>
  <c r="H18" i="1" s="1"/>
  <c r="G75" i="2"/>
  <c r="G18" i="1" s="1"/>
  <c r="F75" i="2"/>
  <c r="F18" i="1" s="1"/>
  <c r="E75" i="2"/>
  <c r="E18" i="1" s="1"/>
  <c r="D75" i="2"/>
  <c r="I58" i="2"/>
  <c r="I17" i="1" s="1"/>
  <c r="H58" i="2"/>
  <c r="H17" i="1" s="1"/>
  <c r="G58" i="2"/>
  <c r="G17" i="1" s="1"/>
  <c r="F58" i="2"/>
  <c r="F17" i="1" s="1"/>
  <c r="E58" i="2"/>
  <c r="E17" i="1" s="1"/>
  <c r="D58" i="2"/>
  <c r="I42" i="2"/>
  <c r="I16" i="1" s="1"/>
  <c r="H42" i="2"/>
  <c r="H16" i="1" s="1"/>
  <c r="G42" i="2"/>
  <c r="G16" i="1" s="1"/>
  <c r="F42" i="2"/>
  <c r="F16" i="1" s="1"/>
  <c r="E42" i="2"/>
  <c r="E16" i="1" s="1"/>
  <c r="D42" i="2"/>
  <c r="I26" i="2"/>
  <c r="I15" i="1" s="1"/>
  <c r="H26" i="2"/>
  <c r="H15" i="1" s="1"/>
  <c r="G26" i="2"/>
  <c r="G15" i="1" s="1"/>
  <c r="F26" i="2"/>
  <c r="F15" i="1" s="1"/>
  <c r="E26" i="2"/>
  <c r="E15" i="1" s="1"/>
  <c r="D26" i="2"/>
  <c r="I10" i="2"/>
  <c r="I14" i="1" s="1"/>
  <c r="H10" i="2"/>
  <c r="H14" i="1" s="1"/>
  <c r="G10" i="2"/>
  <c r="G14" i="1" s="1"/>
  <c r="F10" i="2"/>
  <c r="F14" i="1" s="1"/>
  <c r="E10" i="2"/>
  <c r="E14" i="1" s="1"/>
  <c r="D10" i="2"/>
  <c r="D14" i="1" s="1"/>
  <c r="F13" i="1" l="1"/>
  <c r="E151" i="2"/>
  <c r="E23" i="1" s="1"/>
  <c r="I151" i="2"/>
  <c r="I23" i="1" s="1"/>
  <c r="D151" i="2"/>
  <c r="F151" i="2"/>
  <c r="F23" i="1" s="1"/>
  <c r="H151" i="2"/>
  <c r="H23" i="1" s="1"/>
  <c r="G151" i="2"/>
  <c r="G23" i="1" s="1"/>
  <c r="E134" i="2"/>
  <c r="I134" i="2"/>
  <c r="D134" i="2"/>
  <c r="D22" i="1"/>
  <c r="D21" i="1" s="1"/>
  <c r="F134" i="2"/>
  <c r="H134" i="2"/>
  <c r="G134" i="2"/>
  <c r="E117" i="2"/>
  <c r="E20" i="1"/>
  <c r="E13" i="1" s="1"/>
  <c r="I117" i="2"/>
  <c r="I20" i="1"/>
  <c r="I13" i="1" s="1"/>
  <c r="D117" i="2"/>
  <c r="D20" i="1"/>
  <c r="F117" i="2"/>
  <c r="F20" i="1"/>
  <c r="H117" i="2"/>
  <c r="H20" i="1"/>
  <c r="H13" i="1" s="1"/>
  <c r="G117" i="2"/>
  <c r="G20" i="1"/>
  <c r="G13" i="1" s="1"/>
  <c r="D99" i="2"/>
  <c r="D19" i="1"/>
  <c r="D13" i="1" s="1"/>
  <c r="F99" i="2"/>
  <c r="H99" i="2"/>
  <c r="E99" i="2"/>
  <c r="G99" i="2"/>
  <c r="I99" i="2"/>
  <c r="E83" i="2"/>
  <c r="G83" i="2"/>
  <c r="I83" i="2"/>
  <c r="D83" i="2"/>
  <c r="D18" i="1"/>
  <c r="F83" i="2"/>
  <c r="H83" i="2"/>
  <c r="E66" i="2"/>
  <c r="G66" i="2"/>
  <c r="I66" i="2"/>
  <c r="D66" i="2"/>
  <c r="D17" i="1"/>
  <c r="F66" i="2"/>
  <c r="H66" i="2"/>
  <c r="E50" i="2"/>
  <c r="G50" i="2"/>
  <c r="I50" i="2"/>
  <c r="D50" i="2"/>
  <c r="D16" i="1"/>
  <c r="F50" i="2"/>
  <c r="H50" i="2"/>
  <c r="E34" i="2"/>
  <c r="G34" i="2"/>
  <c r="I34" i="2"/>
  <c r="D34" i="2"/>
  <c r="D15" i="1"/>
  <c r="F34" i="2"/>
  <c r="H34" i="2"/>
  <c r="D18" i="2"/>
  <c r="F18" i="2"/>
  <c r="H18" i="2"/>
  <c r="E18" i="2"/>
  <c r="G18" i="2"/>
  <c r="I18" i="2"/>
  <c r="I24" i="1" l="1"/>
  <c r="H24" i="1"/>
  <c r="G24" i="1"/>
  <c r="E24" i="1"/>
  <c r="F24" i="1"/>
  <c r="D24" i="1"/>
</calcChain>
</file>

<file path=xl/sharedStrings.xml><?xml version="1.0" encoding="utf-8"?>
<sst xmlns="http://schemas.openxmlformats.org/spreadsheetml/2006/main" count="295" uniqueCount="63">
  <si>
    <t>Отчет на разходите по области на политики и бюджетни програми</t>
  </si>
  <si>
    <t>(отчетен период)</t>
  </si>
  <si>
    <t>Наименование на областта на политика /бюджетната програма (в лева)</t>
  </si>
  <si>
    <t>Уточнен</t>
  </si>
  <si>
    <t>Отчет</t>
  </si>
  <si>
    <t>към</t>
  </si>
  <si>
    <t>Бюджетна програма „Администрация“</t>
  </si>
  <si>
    <t>Общо разходи</t>
  </si>
  <si>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</si>
  <si>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</si>
  <si>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</si>
  <si>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</si>
  <si>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</si>
  <si>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</si>
  <si>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</si>
  <si>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</si>
  <si>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показатели по бюджета</t>
  </si>
  <si>
    <t>Общо разходи по бюджета (I+II)</t>
  </si>
  <si>
    <t>Численост на щатния персонал</t>
  </si>
  <si>
    <t>Политика в областта на Националната система за мониторинг на околната среда и информационна обезпеченост</t>
  </si>
  <si>
    <t>Програма 1 "Оценка, управление и опазване на водите на Република България"</t>
  </si>
  <si>
    <t>Закон 2015/</t>
  </si>
  <si>
    <t>ПМС № 8 от 2015 г.</t>
  </si>
  <si>
    <t>План 2015 г.</t>
  </si>
  <si>
    <t>31 март 2015 г.</t>
  </si>
  <si>
    <t>30 юни 2015 г.</t>
  </si>
  <si>
    <t>30 септември 2015 г.</t>
  </si>
  <si>
    <t>31 декември 2015 г.</t>
  </si>
  <si>
    <t>Програма 2 "Интегрирана система за управление на отпадъците, опазване на земните недара и почвите"</t>
  </si>
  <si>
    <t>Програма 3 "Намаляване на вредните емисии в атмосферата и подобряване качеството на атмосферния въздух"</t>
  </si>
  <si>
    <t>Програма 4 "Съхраняване, укрепване и възстановяване на екосистеми, местообитания, видове и генетичните им ресурси"</t>
  </si>
  <si>
    <t>Програма 6 "Оценка и управление на въздействието върху околната среда"</t>
  </si>
  <si>
    <t>Програма 7 "Управление на дейностите по изменение на климата"</t>
  </si>
  <si>
    <t>Политика в областта на опазването и ползването на компонентите на околната среда</t>
  </si>
  <si>
    <t>Програма 5 "Информаране, участие на обществеността в процеса на вземане на решения и прилагане на механизмите за контрол"</t>
  </si>
  <si>
    <t>Програма 8 "Национална система за мониторинг на околната среда и информационна обезпеченост"</t>
  </si>
  <si>
    <t>Отчет за изпълнението на бюджета с тримесечна информация за разходите по  бюджетни програми</t>
  </si>
  <si>
    <t>* Класификационен код съгласно РМС № 436 от 2014 г., изм. с РМС № 798 от 2014 г.</t>
  </si>
  <si>
    <t>Класификационен код *</t>
  </si>
  <si>
    <t>1900.01.01 - Бюджетна програма "Оценка, управление и опазване на водите на Република България"</t>
  </si>
  <si>
    <t>1900.01.02 - Бюджетна програма "Интегрирана система за управление на отпадъците, опазване на земните недара и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</si>
  <si>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</si>
  <si>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</si>
  <si>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</si>
  <si>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</si>
  <si>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</si>
  <si>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</si>
  <si>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</si>
  <si>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>1900.03.00</t>
  </si>
  <si>
    <t>1900.01.00</t>
  </si>
  <si>
    <t>1900.01.01</t>
  </si>
  <si>
    <t>1900.01.02</t>
  </si>
  <si>
    <t>1900.01.03</t>
  </si>
  <si>
    <t>1900.01.04</t>
  </si>
  <si>
    <t>1900.01.05</t>
  </si>
  <si>
    <t>1900.01.06</t>
  </si>
  <si>
    <t>1900.01.07</t>
  </si>
  <si>
    <t>1900.02.00</t>
  </si>
  <si>
    <t>1900.02.01</t>
  </si>
  <si>
    <t xml:space="preserve">     Издръжка</t>
  </si>
  <si>
    <t xml:space="preserve"> към 31.12.2015 г.</t>
  </si>
  <si>
    <t>на Министерство на околната среда и водите към 31.12.2015 г.</t>
  </si>
  <si>
    <t>към 31.12.2015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</si>
</sst>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left" vertical="center" wrapText="1" indent="1"/>
    </xf>
    <xf numFmtId="3" fontId="9" fillId="2" borderId="7" xfId="0" applyNumberFormat="1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3" fontId="5" fillId="2" borderId="7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 indent="1"/>
    </xf>
    <xf numFmtId="3" fontId="4" fillId="2" borderId="7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6" fillId="2" borderId="0" xfId="0" applyFont="1" applyFill="1"/>
    <xf numFmtId="3" fontId="5" fillId="2" borderId="7" xfId="0" applyNumberFormat="1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8" fillId="0" borderId="7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2" fillId="0" borderId="1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8" xfId="0" applyFont="1" applyFill="1" applyBorder="1" applyAlignment="1">
      <alignment horizontal="justify" vertical="center" wrapText="1"/>
    </xf>
    <xf numFmtId="0" fontId="4" fillId="3" borderId="9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3" borderId="8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topLeftCell="A7" workbookViewId="0">
      <selection activeCell="I23" sqref="I23"/>
    </sheetView>
  </sheetViews>
  <sheetFormatPr defaultRowHeight="12.75" x14ac:dyDescent="0.2"/>
  <cols>
    <col min="1" max="1" width="2" style="45" customWidth="1"/>
    <col min="2" max="2" width="8.75" style="45" customWidth="1"/>
    <col min="3" max="3" width="40.25" style="45" customWidth="1"/>
    <col min="4" max="4" width="9" style="45"/>
    <col min="5" max="5" width="10.25" style="45" customWidth="1"/>
    <col min="6" max="16384" width="9" style="45"/>
  </cols>
  <sheetData>
    <row r="2" spans="2:10" x14ac:dyDescent="0.2">
      <c r="C2" s="54" t="s">
        <v>36</v>
      </c>
      <c r="D2" s="54"/>
      <c r="E2" s="54"/>
      <c r="F2" s="54"/>
      <c r="G2" s="54"/>
      <c r="H2" s="54"/>
      <c r="I2" s="54"/>
    </row>
    <row r="3" spans="2:10" x14ac:dyDescent="0.2">
      <c r="C3" s="54" t="s">
        <v>61</v>
      </c>
      <c r="D3" s="54"/>
      <c r="E3" s="54"/>
      <c r="F3" s="54"/>
      <c r="G3" s="54"/>
      <c r="H3" s="54"/>
      <c r="I3" s="54"/>
    </row>
    <row r="4" spans="2:10" x14ac:dyDescent="0.2">
      <c r="C4" s="55" t="s">
        <v>1</v>
      </c>
      <c r="D4" s="55"/>
      <c r="E4" s="55"/>
      <c r="F4" s="55"/>
      <c r="G4" s="55"/>
      <c r="H4" s="55"/>
      <c r="I4" s="55"/>
    </row>
    <row r="5" spans="2:10" x14ac:dyDescent="0.2">
      <c r="C5" s="46"/>
      <c r="D5" s="46"/>
      <c r="E5" s="46"/>
      <c r="F5" s="46"/>
      <c r="G5" s="46"/>
      <c r="H5" s="46"/>
      <c r="I5" s="46"/>
    </row>
    <row r="6" spans="2:10" x14ac:dyDescent="0.2">
      <c r="C6" s="54" t="s">
        <v>0</v>
      </c>
      <c r="D6" s="54"/>
      <c r="E6" s="54"/>
      <c r="F6" s="54"/>
      <c r="G6" s="54"/>
      <c r="H6" s="54"/>
      <c r="I6" s="54"/>
      <c r="J6" s="54"/>
    </row>
    <row r="7" spans="2:10" x14ac:dyDescent="0.2">
      <c r="C7" s="54" t="s">
        <v>62</v>
      </c>
      <c r="D7" s="54"/>
      <c r="E7" s="54"/>
      <c r="F7" s="54"/>
      <c r="G7" s="54"/>
      <c r="H7" s="54"/>
      <c r="I7" s="54"/>
      <c r="J7" s="54"/>
    </row>
    <row r="8" spans="2:10" x14ac:dyDescent="0.2">
      <c r="C8" s="55" t="s">
        <v>1</v>
      </c>
      <c r="D8" s="55"/>
      <c r="E8" s="55"/>
      <c r="F8" s="55"/>
      <c r="G8" s="55"/>
      <c r="H8" s="55"/>
      <c r="I8" s="55"/>
      <c r="J8" s="55"/>
    </row>
    <row r="9" spans="2:10" ht="13.5" thickBot="1" x14ac:dyDescent="0.25">
      <c r="C9" s="47"/>
      <c r="D9" s="47"/>
      <c r="E9" s="47"/>
      <c r="F9" s="47"/>
      <c r="G9" s="47"/>
      <c r="H9" s="47"/>
      <c r="I9" s="47"/>
      <c r="J9" s="47"/>
    </row>
    <row r="10" spans="2:10" ht="25.5" x14ac:dyDescent="0.2">
      <c r="B10" s="51" t="s">
        <v>38</v>
      </c>
      <c r="C10" s="51" t="s">
        <v>2</v>
      </c>
      <c r="D10" s="1" t="s">
        <v>21</v>
      </c>
      <c r="E10" s="1" t="s">
        <v>3</v>
      </c>
      <c r="F10" s="1" t="s">
        <v>4</v>
      </c>
      <c r="G10" s="1" t="s">
        <v>4</v>
      </c>
      <c r="H10" s="1" t="s">
        <v>4</v>
      </c>
      <c r="I10" s="1" t="s">
        <v>4</v>
      </c>
    </row>
    <row r="11" spans="2:10" ht="25.5" x14ac:dyDescent="0.2">
      <c r="B11" s="52"/>
      <c r="C11" s="52"/>
      <c r="D11" s="2" t="s">
        <v>22</v>
      </c>
      <c r="E11" s="2" t="s">
        <v>23</v>
      </c>
      <c r="F11" s="2" t="s">
        <v>5</v>
      </c>
      <c r="G11" s="2" t="s">
        <v>5</v>
      </c>
      <c r="H11" s="2" t="s">
        <v>5</v>
      </c>
      <c r="I11" s="2" t="s">
        <v>5</v>
      </c>
    </row>
    <row r="12" spans="2:10" ht="39" thickBot="1" x14ac:dyDescent="0.25">
      <c r="B12" s="53"/>
      <c r="C12" s="53"/>
      <c r="D12" s="48"/>
      <c r="E12" s="48"/>
      <c r="F12" s="4" t="s">
        <v>24</v>
      </c>
      <c r="G12" s="4" t="s">
        <v>25</v>
      </c>
      <c r="H12" s="4" t="s">
        <v>26</v>
      </c>
      <c r="I12" s="4" t="s">
        <v>27</v>
      </c>
    </row>
    <row r="13" spans="2:10" ht="26.25" thickBot="1" x14ac:dyDescent="0.25">
      <c r="B13" s="49" t="s">
        <v>49</v>
      </c>
      <c r="C13" s="41" t="s">
        <v>33</v>
      </c>
      <c r="D13" s="6">
        <f>D14+D15+D16+D17+D18+D19+D20</f>
        <v>19766899</v>
      </c>
      <c r="E13" s="6">
        <f t="shared" ref="E13:I13" si="0">E14+E15+E16+E17+E18+E19+E20</f>
        <v>26486602</v>
      </c>
      <c r="F13" s="6">
        <f t="shared" si="0"/>
        <v>5449553</v>
      </c>
      <c r="G13" s="6">
        <f t="shared" si="0"/>
        <v>11631587</v>
      </c>
      <c r="H13" s="6">
        <f t="shared" si="0"/>
        <v>18090705</v>
      </c>
      <c r="I13" s="6">
        <f t="shared" si="0"/>
        <v>25964995</v>
      </c>
    </row>
    <row r="14" spans="2:10" ht="28.5" customHeight="1" thickBot="1" x14ac:dyDescent="0.25">
      <c r="B14" s="50" t="s">
        <v>50</v>
      </c>
      <c r="C14" s="42" t="s">
        <v>20</v>
      </c>
      <c r="D14" s="39">
        <f>SUM(програми!D10)</f>
        <v>5712899</v>
      </c>
      <c r="E14" s="39">
        <f>SUM(програми!E10)</f>
        <v>9334307</v>
      </c>
      <c r="F14" s="39">
        <f>SUM(програми!F10)</f>
        <v>2355310</v>
      </c>
      <c r="G14" s="39">
        <f>SUM(програми!G10)</f>
        <v>4782022</v>
      </c>
      <c r="H14" s="39">
        <f>SUM(програми!H10)</f>
        <v>6786004</v>
      </c>
      <c r="I14" s="39">
        <f>SUM(програми!I10)</f>
        <v>9277975</v>
      </c>
    </row>
    <row r="15" spans="2:10" ht="26.25" thickBot="1" x14ac:dyDescent="0.25">
      <c r="B15" s="50" t="s">
        <v>51</v>
      </c>
      <c r="C15" s="42" t="s">
        <v>28</v>
      </c>
      <c r="D15" s="39">
        <f>SUM(програми!D26)</f>
        <v>2646100</v>
      </c>
      <c r="E15" s="39">
        <f>SUM(програми!E26)</f>
        <v>6751364</v>
      </c>
      <c r="F15" s="39">
        <f>SUM(програми!F26)</f>
        <v>897200</v>
      </c>
      <c r="G15" s="39">
        <f>SUM(програми!G26)</f>
        <v>1984918</v>
      </c>
      <c r="H15" s="39">
        <f>SUM(програми!H26)</f>
        <v>3954244</v>
      </c>
      <c r="I15" s="39">
        <f>SUM(програми!I26)</f>
        <v>6436162</v>
      </c>
    </row>
    <row r="16" spans="2:10" ht="39" thickBot="1" x14ac:dyDescent="0.25">
      <c r="B16" s="50" t="s">
        <v>52</v>
      </c>
      <c r="C16" s="42" t="s">
        <v>29</v>
      </c>
      <c r="D16" s="39">
        <f>SUM(програми!D42)</f>
        <v>1343900</v>
      </c>
      <c r="E16" s="39">
        <f>SUM(програми!E42)</f>
        <v>1305588</v>
      </c>
      <c r="F16" s="39">
        <f>SUM(програми!F42)</f>
        <v>254077</v>
      </c>
      <c r="G16" s="39">
        <f>SUM(програми!G42)</f>
        <v>682931</v>
      </c>
      <c r="H16" s="39">
        <f>SUM(програми!H42)</f>
        <v>974695</v>
      </c>
      <c r="I16" s="39">
        <f>SUM(програми!I42)</f>
        <v>1296189</v>
      </c>
    </row>
    <row r="17" spans="2:9" ht="39" thickBot="1" x14ac:dyDescent="0.25">
      <c r="B17" s="50" t="s">
        <v>53</v>
      </c>
      <c r="C17" s="42" t="s">
        <v>30</v>
      </c>
      <c r="D17" s="39">
        <f>SUM(програми!D58)</f>
        <v>5752200</v>
      </c>
      <c r="E17" s="39">
        <f>SUM(програми!E58)</f>
        <v>5545145</v>
      </c>
      <c r="F17" s="39">
        <f>SUM(програми!F58)</f>
        <v>1134012</v>
      </c>
      <c r="G17" s="39">
        <f>SUM(програми!G58)</f>
        <v>2460243</v>
      </c>
      <c r="H17" s="39">
        <f>SUM(програми!H58)</f>
        <v>3815444</v>
      </c>
      <c r="I17" s="39">
        <f>SUM(програми!I58)</f>
        <v>5498124</v>
      </c>
    </row>
    <row r="18" spans="2:9" ht="39" thickBot="1" x14ac:dyDescent="0.25">
      <c r="B18" s="50" t="s">
        <v>54</v>
      </c>
      <c r="C18" s="42" t="s">
        <v>34</v>
      </c>
      <c r="D18" s="39">
        <f>SUM(програми!D75)</f>
        <v>1107700</v>
      </c>
      <c r="E18" s="39">
        <f>SUM(програми!E75)</f>
        <v>929595</v>
      </c>
      <c r="F18" s="39">
        <f>SUM(програми!F75)</f>
        <v>212976</v>
      </c>
      <c r="G18" s="39">
        <f>SUM(програми!G75)</f>
        <v>446627</v>
      </c>
      <c r="H18" s="39">
        <f>SUM(програми!H75)</f>
        <v>654762</v>
      </c>
      <c r="I18" s="39">
        <f>SUM(програми!I75)</f>
        <v>913479</v>
      </c>
    </row>
    <row r="19" spans="2:9" ht="26.25" thickBot="1" x14ac:dyDescent="0.25">
      <c r="B19" s="50" t="s">
        <v>55</v>
      </c>
      <c r="C19" s="42" t="s">
        <v>31</v>
      </c>
      <c r="D19" s="39">
        <f>SUM(програми!D91)</f>
        <v>2642100</v>
      </c>
      <c r="E19" s="39">
        <f>SUM(програми!E91)</f>
        <v>2204675</v>
      </c>
      <c r="F19" s="39">
        <f>SUM(програми!F91)</f>
        <v>494817</v>
      </c>
      <c r="G19" s="39">
        <f>SUM(програми!G91)</f>
        <v>1014247</v>
      </c>
      <c r="H19" s="39">
        <f>SUM(програми!H91)</f>
        <v>1573121</v>
      </c>
      <c r="I19" s="39">
        <f>SUM(програми!I91)</f>
        <v>2188762</v>
      </c>
    </row>
    <row r="20" spans="2:9" ht="26.25" thickBot="1" x14ac:dyDescent="0.25">
      <c r="B20" s="50" t="s">
        <v>56</v>
      </c>
      <c r="C20" s="42" t="s">
        <v>32</v>
      </c>
      <c r="D20" s="39">
        <f>SUM(програми!D109)</f>
        <v>562000</v>
      </c>
      <c r="E20" s="39">
        <f>SUM(програми!E109)</f>
        <v>415928</v>
      </c>
      <c r="F20" s="39">
        <f>SUM(програми!F109)</f>
        <v>101161</v>
      </c>
      <c r="G20" s="39">
        <f>SUM(програми!G109)</f>
        <v>260599</v>
      </c>
      <c r="H20" s="39">
        <f>SUM(програми!H109)</f>
        <v>332435</v>
      </c>
      <c r="I20" s="39">
        <f>SUM(програми!I109)</f>
        <v>354304</v>
      </c>
    </row>
    <row r="21" spans="2:9" ht="39" thickBot="1" x14ac:dyDescent="0.25">
      <c r="B21" s="49" t="s">
        <v>57</v>
      </c>
      <c r="C21" s="41" t="s">
        <v>19</v>
      </c>
      <c r="D21" s="6">
        <f>D22</f>
        <v>9115000</v>
      </c>
      <c r="E21" s="6">
        <f t="shared" ref="E21:I21" si="1">E22</f>
        <v>9489669</v>
      </c>
      <c r="F21" s="6">
        <f t="shared" si="1"/>
        <v>1541601</v>
      </c>
      <c r="G21" s="6">
        <f t="shared" si="1"/>
        <v>3722922</v>
      </c>
      <c r="H21" s="6">
        <f t="shared" si="1"/>
        <v>5965998</v>
      </c>
      <c r="I21" s="6">
        <f t="shared" si="1"/>
        <v>9471624</v>
      </c>
    </row>
    <row r="22" spans="2:9" ht="26.25" thickBot="1" x14ac:dyDescent="0.25">
      <c r="B22" s="50" t="s">
        <v>58</v>
      </c>
      <c r="C22" s="42" t="s">
        <v>35</v>
      </c>
      <c r="D22" s="39">
        <f>SUM(програми!D126)</f>
        <v>9115000</v>
      </c>
      <c r="E22" s="39">
        <f>SUM(програми!E126)</f>
        <v>9489669</v>
      </c>
      <c r="F22" s="39">
        <f>SUM(програми!F126)</f>
        <v>1541601</v>
      </c>
      <c r="G22" s="39">
        <f>SUM(програми!G126)</f>
        <v>3722922</v>
      </c>
      <c r="H22" s="39">
        <f>SUM(програми!H126)</f>
        <v>5965998</v>
      </c>
      <c r="I22" s="39">
        <f>SUM(програми!I126)</f>
        <v>9471624</v>
      </c>
    </row>
    <row r="23" spans="2:9" ht="13.5" thickBot="1" x14ac:dyDescent="0.25">
      <c r="B23" s="49" t="s">
        <v>48</v>
      </c>
      <c r="C23" s="43" t="s">
        <v>6</v>
      </c>
      <c r="D23" s="7">
        <f>SUM(програми!D151)</f>
        <v>14600001</v>
      </c>
      <c r="E23" s="7">
        <f>SUM(програми!E151)</f>
        <v>14216806</v>
      </c>
      <c r="F23" s="7">
        <f>SUM(програми!F151)</f>
        <v>3229178</v>
      </c>
      <c r="G23" s="7">
        <f>SUM(програми!G151)</f>
        <v>6849388</v>
      </c>
      <c r="H23" s="7">
        <f>SUM(програми!H151)</f>
        <v>9380230</v>
      </c>
      <c r="I23" s="7">
        <f>SUM(програми!I151)</f>
        <v>13914738</v>
      </c>
    </row>
    <row r="24" spans="2:9" ht="13.5" thickBot="1" x14ac:dyDescent="0.25">
      <c r="B24" s="44"/>
      <c r="C24" s="43" t="s">
        <v>7</v>
      </c>
      <c r="D24" s="6">
        <f>D13+D21+D23</f>
        <v>43481900</v>
      </c>
      <c r="E24" s="6">
        <f t="shared" ref="E24:I24" si="2">E13+E21+E23</f>
        <v>50193077</v>
      </c>
      <c r="F24" s="6">
        <f t="shared" si="2"/>
        <v>10220332</v>
      </c>
      <c r="G24" s="6">
        <f t="shared" si="2"/>
        <v>22203897</v>
      </c>
      <c r="H24" s="6">
        <f t="shared" si="2"/>
        <v>33436933</v>
      </c>
      <c r="I24" s="6">
        <f t="shared" si="2"/>
        <v>49351357</v>
      </c>
    </row>
    <row r="26" spans="2:9" x14ac:dyDescent="0.2">
      <c r="B26" s="40" t="s">
        <v>37</v>
      </c>
    </row>
  </sheetData>
  <mergeCells count="8">
    <mergeCell ref="C10:C12"/>
    <mergeCell ref="C2:I2"/>
    <mergeCell ref="C3:I3"/>
    <mergeCell ref="C4:I4"/>
    <mergeCell ref="B10:B12"/>
    <mergeCell ref="C6:J6"/>
    <mergeCell ref="C7:J7"/>
    <mergeCell ref="C8:J8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tabSelected="1" topLeftCell="A136" workbookViewId="0">
      <selection activeCell="M151" sqref="M151"/>
    </sheetView>
  </sheetViews>
  <sheetFormatPr defaultRowHeight="15.75" x14ac:dyDescent="0.25"/>
  <cols>
    <col min="1" max="1" width="3.625" customWidth="1"/>
    <col min="2" max="2" width="10" customWidth="1"/>
    <col min="3" max="3" width="39.25" customWidth="1"/>
    <col min="5" max="5" width="9.875" customWidth="1"/>
  </cols>
  <sheetData>
    <row r="2" spans="3:9" x14ac:dyDescent="0.25">
      <c r="C2" s="59" t="s">
        <v>8</v>
      </c>
      <c r="D2" s="59"/>
      <c r="E2" s="59"/>
      <c r="F2" s="59"/>
      <c r="G2" s="59"/>
      <c r="H2" s="59"/>
      <c r="I2" s="59"/>
    </row>
    <row r="3" spans="3:9" x14ac:dyDescent="0.25">
      <c r="C3" s="59" t="s">
        <v>60</v>
      </c>
      <c r="D3" s="59"/>
      <c r="E3" s="59"/>
      <c r="F3" s="59"/>
      <c r="G3" s="59"/>
      <c r="H3" s="59"/>
      <c r="I3" s="59"/>
    </row>
    <row r="4" spans="3:9" ht="10.5" customHeight="1" x14ac:dyDescent="0.25">
      <c r="C4" s="60" t="s">
        <v>1</v>
      </c>
      <c r="D4" s="60"/>
      <c r="E4" s="60"/>
      <c r="F4" s="60"/>
      <c r="G4" s="60"/>
      <c r="H4" s="60"/>
      <c r="I4" s="60"/>
    </row>
    <row r="5" spans="3:9" ht="21.75" customHeight="1" thickBot="1" x14ac:dyDescent="0.3">
      <c r="C5" s="5"/>
      <c r="D5" s="5"/>
      <c r="E5" s="5"/>
      <c r="F5" s="5"/>
      <c r="G5" s="5"/>
      <c r="H5" s="5"/>
      <c r="I5" s="5"/>
    </row>
    <row r="6" spans="3:9" ht="16.5" customHeight="1" thickBot="1" x14ac:dyDescent="0.3">
      <c r="C6" s="61" t="s">
        <v>39</v>
      </c>
      <c r="D6" s="62"/>
      <c r="E6" s="62"/>
      <c r="F6" s="62"/>
      <c r="G6" s="62"/>
      <c r="H6" s="62"/>
      <c r="I6" s="63"/>
    </row>
    <row r="7" spans="3:9" ht="25.5" x14ac:dyDescent="0.25">
      <c r="C7" s="8" t="s">
        <v>9</v>
      </c>
      <c r="D7" s="2" t="s">
        <v>21</v>
      </c>
      <c r="E7" s="2" t="s">
        <v>3</v>
      </c>
      <c r="F7" s="2" t="s">
        <v>4</v>
      </c>
      <c r="G7" s="2" t="s">
        <v>4</v>
      </c>
      <c r="H7" s="2" t="s">
        <v>4</v>
      </c>
      <c r="I7" s="2" t="s">
        <v>4</v>
      </c>
    </row>
    <row r="8" spans="3:9" ht="25.5" x14ac:dyDescent="0.25">
      <c r="C8" s="8" t="s">
        <v>10</v>
      </c>
      <c r="D8" s="2" t="s">
        <v>22</v>
      </c>
      <c r="E8" s="2" t="s">
        <v>23</v>
      </c>
      <c r="F8" s="2" t="s">
        <v>5</v>
      </c>
      <c r="G8" s="2" t="s">
        <v>5</v>
      </c>
      <c r="H8" s="2" t="s">
        <v>5</v>
      </c>
      <c r="I8" s="2" t="s">
        <v>5</v>
      </c>
    </row>
    <row r="9" spans="3:9" ht="39" thickBot="1" x14ac:dyDescent="0.3">
      <c r="C9" s="9"/>
      <c r="D9" s="3"/>
      <c r="E9" s="3"/>
      <c r="F9" s="4" t="s">
        <v>24</v>
      </c>
      <c r="G9" s="4" t="s">
        <v>25</v>
      </c>
      <c r="H9" s="4" t="s">
        <v>26</v>
      </c>
      <c r="I9" s="4" t="s">
        <v>27</v>
      </c>
    </row>
    <row r="10" spans="3:9" ht="16.5" thickBot="1" x14ac:dyDescent="0.3">
      <c r="C10" s="10" t="s">
        <v>11</v>
      </c>
      <c r="D10" s="11">
        <f>D12+D13+D14</f>
        <v>5712899</v>
      </c>
      <c r="E10" s="11">
        <f t="shared" ref="E10:I10" si="0">E12+E13+E14</f>
        <v>9334307</v>
      </c>
      <c r="F10" s="11">
        <f t="shared" si="0"/>
        <v>2355310</v>
      </c>
      <c r="G10" s="11">
        <f t="shared" si="0"/>
        <v>4782022</v>
      </c>
      <c r="H10" s="11">
        <f t="shared" si="0"/>
        <v>6786004</v>
      </c>
      <c r="I10" s="11">
        <f t="shared" si="0"/>
        <v>9277975</v>
      </c>
    </row>
    <row r="11" spans="3:9" ht="16.5" thickBot="1" x14ac:dyDescent="0.3">
      <c r="C11" s="12" t="s">
        <v>12</v>
      </c>
      <c r="D11" s="13"/>
      <c r="E11" s="13"/>
      <c r="F11" s="13"/>
      <c r="G11" s="13"/>
      <c r="H11" s="13"/>
      <c r="I11" s="13"/>
    </row>
    <row r="12" spans="3:9" ht="16.5" thickBot="1" x14ac:dyDescent="0.3">
      <c r="C12" s="14" t="s">
        <v>13</v>
      </c>
      <c r="D12" s="15">
        <v>3694799</v>
      </c>
      <c r="E12" s="15">
        <v>3615966</v>
      </c>
      <c r="F12" s="15">
        <v>842615</v>
      </c>
      <c r="G12" s="15">
        <v>1741317</v>
      </c>
      <c r="H12" s="15">
        <v>2619063</v>
      </c>
      <c r="I12" s="15">
        <v>3601235</v>
      </c>
    </row>
    <row r="13" spans="3:9" ht="16.5" thickBot="1" x14ac:dyDescent="0.3">
      <c r="C13" s="14" t="s">
        <v>14</v>
      </c>
      <c r="D13" s="15">
        <v>2018100</v>
      </c>
      <c r="E13" s="15">
        <v>5453366</v>
      </c>
      <c r="F13" s="15">
        <v>1410163</v>
      </c>
      <c r="G13" s="15">
        <v>2936591</v>
      </c>
      <c r="H13" s="15">
        <v>4035355</v>
      </c>
      <c r="I13" s="15">
        <v>5411769</v>
      </c>
    </row>
    <row r="14" spans="3:9" ht="16.5" thickBot="1" x14ac:dyDescent="0.3">
      <c r="C14" s="14" t="s">
        <v>15</v>
      </c>
      <c r="D14" s="15">
        <v>0</v>
      </c>
      <c r="E14" s="15">
        <v>264975</v>
      </c>
      <c r="F14" s="15">
        <v>102532</v>
      </c>
      <c r="G14" s="15">
        <v>104114</v>
      </c>
      <c r="H14" s="15">
        <v>131586</v>
      </c>
      <c r="I14" s="15">
        <v>264971</v>
      </c>
    </row>
    <row r="15" spans="3:9" ht="16.5" thickBot="1" x14ac:dyDescent="0.3">
      <c r="C15" s="28"/>
      <c r="D15" s="13"/>
      <c r="E15" s="13"/>
      <c r="F15" s="13"/>
      <c r="G15" s="13"/>
      <c r="H15" s="13"/>
      <c r="I15" s="13"/>
    </row>
    <row r="16" spans="3:9" ht="16.5" thickBot="1" x14ac:dyDescent="0.3">
      <c r="C16" s="10" t="s">
        <v>16</v>
      </c>
      <c r="D16" s="11"/>
      <c r="E16" s="11"/>
      <c r="F16" s="11"/>
      <c r="G16" s="11"/>
      <c r="H16" s="11"/>
      <c r="I16" s="11"/>
    </row>
    <row r="17" spans="3:9" ht="16.5" thickBot="1" x14ac:dyDescent="0.3">
      <c r="C17" s="12"/>
      <c r="D17" s="13"/>
      <c r="E17" s="13"/>
      <c r="F17" s="13"/>
      <c r="G17" s="13"/>
      <c r="H17" s="13"/>
      <c r="I17" s="13"/>
    </row>
    <row r="18" spans="3:9" ht="16.5" thickBot="1" x14ac:dyDescent="0.3">
      <c r="C18" s="10" t="s">
        <v>17</v>
      </c>
      <c r="D18" s="11">
        <f t="shared" ref="D18:I18" si="1">D10+D16</f>
        <v>5712899</v>
      </c>
      <c r="E18" s="11">
        <f t="shared" si="1"/>
        <v>9334307</v>
      </c>
      <c r="F18" s="11">
        <f t="shared" si="1"/>
        <v>2355310</v>
      </c>
      <c r="G18" s="11">
        <f t="shared" si="1"/>
        <v>4782022</v>
      </c>
      <c r="H18" s="11">
        <f t="shared" si="1"/>
        <v>6786004</v>
      </c>
      <c r="I18" s="11">
        <f t="shared" si="1"/>
        <v>9277975</v>
      </c>
    </row>
    <row r="19" spans="3:9" ht="16.5" thickBot="1" x14ac:dyDescent="0.3">
      <c r="C19" s="12"/>
      <c r="D19" s="13"/>
      <c r="E19" s="13"/>
      <c r="F19" s="13"/>
      <c r="G19" s="13"/>
      <c r="H19" s="13"/>
      <c r="I19" s="13"/>
    </row>
    <row r="20" spans="3:9" ht="16.5" thickBot="1" x14ac:dyDescent="0.3">
      <c r="C20" s="12" t="s">
        <v>18</v>
      </c>
      <c r="D20" s="13">
        <v>266</v>
      </c>
      <c r="E20" s="13">
        <v>266</v>
      </c>
      <c r="F20" s="13">
        <v>247</v>
      </c>
      <c r="G20" s="13">
        <v>246</v>
      </c>
      <c r="H20" s="13">
        <v>243</v>
      </c>
      <c r="I20" s="16">
        <v>250</v>
      </c>
    </row>
    <row r="21" spans="3:9" ht="20.25" customHeight="1" thickBot="1" x14ac:dyDescent="0.3">
      <c r="C21" s="29"/>
      <c r="D21" s="30"/>
      <c r="E21" s="30"/>
      <c r="F21" s="30"/>
      <c r="G21" s="31"/>
      <c r="H21" s="31"/>
      <c r="I21" s="31"/>
    </row>
    <row r="22" spans="3:9" ht="44.25" customHeight="1" thickBot="1" x14ac:dyDescent="0.3">
      <c r="C22" s="61" t="s">
        <v>40</v>
      </c>
      <c r="D22" s="62"/>
      <c r="E22" s="62"/>
      <c r="F22" s="62"/>
      <c r="G22" s="62"/>
      <c r="H22" s="62"/>
      <c r="I22" s="63"/>
    </row>
    <row r="23" spans="3:9" ht="25.5" x14ac:dyDescent="0.25">
      <c r="C23" s="8" t="s">
        <v>9</v>
      </c>
      <c r="D23" s="2" t="s">
        <v>21</v>
      </c>
      <c r="E23" s="2" t="s">
        <v>3</v>
      </c>
      <c r="F23" s="2" t="s">
        <v>4</v>
      </c>
      <c r="G23" s="2" t="s">
        <v>4</v>
      </c>
      <c r="H23" s="2" t="s">
        <v>4</v>
      </c>
      <c r="I23" s="2" t="s">
        <v>4</v>
      </c>
    </row>
    <row r="24" spans="3:9" ht="25.5" x14ac:dyDescent="0.25">
      <c r="C24" s="8" t="s">
        <v>10</v>
      </c>
      <c r="D24" s="2" t="s">
        <v>22</v>
      </c>
      <c r="E24" s="2" t="s">
        <v>23</v>
      </c>
      <c r="F24" s="2" t="s">
        <v>5</v>
      </c>
      <c r="G24" s="2" t="s">
        <v>5</v>
      </c>
      <c r="H24" s="2" t="s">
        <v>5</v>
      </c>
      <c r="I24" s="2" t="s">
        <v>5</v>
      </c>
    </row>
    <row r="25" spans="3:9" ht="39" thickBot="1" x14ac:dyDescent="0.3">
      <c r="C25" s="9"/>
      <c r="D25" s="3"/>
      <c r="E25" s="3"/>
      <c r="F25" s="4" t="s">
        <v>24</v>
      </c>
      <c r="G25" s="4" t="s">
        <v>25</v>
      </c>
      <c r="H25" s="4" t="s">
        <v>26</v>
      </c>
      <c r="I25" s="4" t="s">
        <v>27</v>
      </c>
    </row>
    <row r="26" spans="3:9" ht="16.5" thickBot="1" x14ac:dyDescent="0.3">
      <c r="C26" s="10" t="s">
        <v>11</v>
      </c>
      <c r="D26" s="11">
        <f>D28+D29+D30</f>
        <v>2646100</v>
      </c>
      <c r="E26" s="11">
        <f t="shared" ref="E26:I26" si="2">E28+E29+E30</f>
        <v>6751364</v>
      </c>
      <c r="F26" s="11">
        <f t="shared" si="2"/>
        <v>897200</v>
      </c>
      <c r="G26" s="11">
        <f t="shared" si="2"/>
        <v>1984918</v>
      </c>
      <c r="H26" s="11">
        <f t="shared" si="2"/>
        <v>3954244</v>
      </c>
      <c r="I26" s="11">
        <f t="shared" si="2"/>
        <v>6436162</v>
      </c>
    </row>
    <row r="27" spans="3:9" ht="16.5" thickBot="1" x14ac:dyDescent="0.3">
      <c r="C27" s="12" t="s">
        <v>12</v>
      </c>
      <c r="D27" s="13"/>
      <c r="E27" s="13"/>
      <c r="F27" s="13"/>
      <c r="G27" s="13"/>
      <c r="H27" s="13"/>
      <c r="I27" s="13"/>
    </row>
    <row r="28" spans="3:9" ht="16.5" thickBot="1" x14ac:dyDescent="0.3">
      <c r="C28" s="14" t="s">
        <v>13</v>
      </c>
      <c r="D28" s="13">
        <v>1896100</v>
      </c>
      <c r="E28" s="13">
        <v>1856946</v>
      </c>
      <c r="F28" s="13">
        <v>451233</v>
      </c>
      <c r="G28" s="13">
        <v>909562</v>
      </c>
      <c r="H28" s="13">
        <v>1361799</v>
      </c>
      <c r="I28" s="13">
        <v>1848696</v>
      </c>
    </row>
    <row r="29" spans="3:9" ht="16.5" thickBot="1" x14ac:dyDescent="0.3">
      <c r="C29" s="14" t="s">
        <v>14</v>
      </c>
      <c r="D29" s="13">
        <v>750000</v>
      </c>
      <c r="E29" s="13">
        <v>676414</v>
      </c>
      <c r="F29" s="13">
        <v>274124</v>
      </c>
      <c r="G29" s="13">
        <v>357538</v>
      </c>
      <c r="H29" s="13">
        <v>433585</v>
      </c>
      <c r="I29" s="13">
        <v>668109</v>
      </c>
    </row>
    <row r="30" spans="3:9" ht="16.5" thickBot="1" x14ac:dyDescent="0.3">
      <c r="C30" s="14" t="s">
        <v>15</v>
      </c>
      <c r="D30" s="13">
        <v>0</v>
      </c>
      <c r="E30" s="13">
        <v>4218004</v>
      </c>
      <c r="F30" s="13">
        <v>171843</v>
      </c>
      <c r="G30" s="13">
        <v>717818</v>
      </c>
      <c r="H30" s="13">
        <v>2158860</v>
      </c>
      <c r="I30" s="13">
        <v>3919357</v>
      </c>
    </row>
    <row r="31" spans="3:9" ht="16.5" thickBot="1" x14ac:dyDescent="0.3">
      <c r="C31" s="28"/>
      <c r="D31" s="13"/>
      <c r="E31" s="13"/>
      <c r="F31" s="13"/>
      <c r="G31" s="13"/>
      <c r="H31" s="13"/>
      <c r="I31" s="13"/>
    </row>
    <row r="32" spans="3:9" ht="16.5" thickBot="1" x14ac:dyDescent="0.3">
      <c r="C32" s="10" t="s">
        <v>16</v>
      </c>
      <c r="D32" s="11"/>
      <c r="E32" s="11"/>
      <c r="F32" s="11"/>
      <c r="G32" s="11"/>
      <c r="H32" s="11"/>
      <c r="I32" s="11"/>
    </row>
    <row r="33" spans="3:9" ht="16.5" thickBot="1" x14ac:dyDescent="0.3">
      <c r="C33" s="12"/>
      <c r="D33" s="13"/>
      <c r="E33" s="13"/>
      <c r="F33" s="13"/>
      <c r="G33" s="13"/>
      <c r="H33" s="13"/>
      <c r="I33" s="13"/>
    </row>
    <row r="34" spans="3:9" ht="16.5" thickBot="1" x14ac:dyDescent="0.3">
      <c r="C34" s="10" t="s">
        <v>17</v>
      </c>
      <c r="D34" s="11">
        <f t="shared" ref="D34:I34" si="3">D26+D32</f>
        <v>2646100</v>
      </c>
      <c r="E34" s="11">
        <f t="shared" si="3"/>
        <v>6751364</v>
      </c>
      <c r="F34" s="11">
        <f t="shared" si="3"/>
        <v>897200</v>
      </c>
      <c r="G34" s="11">
        <f t="shared" si="3"/>
        <v>1984918</v>
      </c>
      <c r="H34" s="11">
        <f t="shared" si="3"/>
        <v>3954244</v>
      </c>
      <c r="I34" s="11">
        <f t="shared" si="3"/>
        <v>6436162</v>
      </c>
    </row>
    <row r="35" spans="3:9" ht="16.5" thickBot="1" x14ac:dyDescent="0.3">
      <c r="C35" s="12"/>
      <c r="D35" s="13"/>
      <c r="E35" s="13"/>
      <c r="F35" s="13"/>
      <c r="G35" s="13"/>
      <c r="H35" s="13"/>
      <c r="I35" s="13"/>
    </row>
    <row r="36" spans="3:9" ht="16.5" thickBot="1" x14ac:dyDescent="0.3">
      <c r="C36" s="12" t="s">
        <v>18</v>
      </c>
      <c r="D36" s="13">
        <v>144</v>
      </c>
      <c r="E36" s="13">
        <v>144</v>
      </c>
      <c r="F36" s="13">
        <v>132</v>
      </c>
      <c r="G36" s="13">
        <v>132</v>
      </c>
      <c r="H36" s="13">
        <v>130</v>
      </c>
      <c r="I36" s="13">
        <v>130</v>
      </c>
    </row>
    <row r="37" spans="3:9" ht="24" customHeight="1" thickBot="1" x14ac:dyDescent="0.3">
      <c r="C37" s="29"/>
      <c r="D37" s="30"/>
      <c r="E37" s="30"/>
      <c r="F37" s="30"/>
      <c r="G37" s="30"/>
      <c r="H37" s="30"/>
      <c r="I37" s="30"/>
    </row>
    <row r="38" spans="3:9" ht="28.5" customHeight="1" thickBot="1" x14ac:dyDescent="0.3">
      <c r="C38" s="56" t="s">
        <v>41</v>
      </c>
      <c r="D38" s="57"/>
      <c r="E38" s="57"/>
      <c r="F38" s="57"/>
      <c r="G38" s="57"/>
      <c r="H38" s="57"/>
      <c r="I38" s="58"/>
    </row>
    <row r="39" spans="3:9" ht="25.5" x14ac:dyDescent="0.25">
      <c r="C39" s="18" t="s">
        <v>9</v>
      </c>
      <c r="D39" s="2" t="s">
        <v>21</v>
      </c>
      <c r="E39" s="2" t="s">
        <v>3</v>
      </c>
      <c r="F39" s="2" t="s">
        <v>4</v>
      </c>
      <c r="G39" s="2" t="s">
        <v>4</v>
      </c>
      <c r="H39" s="2" t="s">
        <v>4</v>
      </c>
      <c r="I39" s="2" t="s">
        <v>4</v>
      </c>
    </row>
    <row r="40" spans="3:9" ht="25.5" x14ac:dyDescent="0.25">
      <c r="C40" s="18" t="s">
        <v>10</v>
      </c>
      <c r="D40" s="2" t="s">
        <v>22</v>
      </c>
      <c r="E40" s="2" t="s">
        <v>23</v>
      </c>
      <c r="F40" s="2" t="s">
        <v>5</v>
      </c>
      <c r="G40" s="2" t="s">
        <v>5</v>
      </c>
      <c r="H40" s="2" t="s">
        <v>5</v>
      </c>
      <c r="I40" s="2" t="s">
        <v>5</v>
      </c>
    </row>
    <row r="41" spans="3:9" ht="39" thickBot="1" x14ac:dyDescent="0.3">
      <c r="C41" s="19"/>
      <c r="D41" s="3"/>
      <c r="E41" s="3"/>
      <c r="F41" s="4" t="s">
        <v>24</v>
      </c>
      <c r="G41" s="4" t="s">
        <v>25</v>
      </c>
      <c r="H41" s="4" t="s">
        <v>26</v>
      </c>
      <c r="I41" s="4" t="s">
        <v>27</v>
      </c>
    </row>
    <row r="42" spans="3:9" ht="16.5" thickBot="1" x14ac:dyDescent="0.3">
      <c r="C42" s="20" t="s">
        <v>11</v>
      </c>
      <c r="D42" s="11">
        <f>D44+D45+D46</f>
        <v>1343900</v>
      </c>
      <c r="E42" s="11">
        <f t="shared" ref="E42:I42" si="4">E44+E45+E46</f>
        <v>1305588</v>
      </c>
      <c r="F42" s="11">
        <f t="shared" si="4"/>
        <v>254077</v>
      </c>
      <c r="G42" s="11">
        <f t="shared" si="4"/>
        <v>682931</v>
      </c>
      <c r="H42" s="11">
        <f t="shared" si="4"/>
        <v>974695</v>
      </c>
      <c r="I42" s="11">
        <f t="shared" si="4"/>
        <v>1296189</v>
      </c>
    </row>
    <row r="43" spans="3:9" ht="16.5" thickBot="1" x14ac:dyDescent="0.3">
      <c r="C43" s="21" t="s">
        <v>12</v>
      </c>
      <c r="D43" s="22"/>
      <c r="E43" s="22"/>
      <c r="F43" s="22"/>
      <c r="G43" s="22"/>
      <c r="H43" s="22"/>
      <c r="I43" s="22"/>
    </row>
    <row r="44" spans="3:9" ht="16.5" thickBot="1" x14ac:dyDescent="0.3">
      <c r="C44" s="23" t="s">
        <v>13</v>
      </c>
      <c r="D44" s="22">
        <v>980100</v>
      </c>
      <c r="E44" s="22">
        <v>884551</v>
      </c>
      <c r="F44" s="22">
        <v>218274</v>
      </c>
      <c r="G44" s="22">
        <v>435513</v>
      </c>
      <c r="H44" s="22">
        <v>650250</v>
      </c>
      <c r="I44" s="22">
        <v>877412</v>
      </c>
    </row>
    <row r="45" spans="3:9" ht="16.5" thickBot="1" x14ac:dyDescent="0.3">
      <c r="C45" s="23" t="s">
        <v>14</v>
      </c>
      <c r="D45" s="22">
        <v>363800</v>
      </c>
      <c r="E45" s="22">
        <v>407793</v>
      </c>
      <c r="F45" s="22">
        <v>35803</v>
      </c>
      <c r="G45" s="22">
        <v>247418</v>
      </c>
      <c r="H45" s="22">
        <v>324445</v>
      </c>
      <c r="I45" s="22">
        <v>405533</v>
      </c>
    </row>
    <row r="46" spans="3:9" ht="16.5" thickBot="1" x14ac:dyDescent="0.3">
      <c r="C46" s="23" t="s">
        <v>15</v>
      </c>
      <c r="D46" s="22">
        <v>0</v>
      </c>
      <c r="E46" s="22">
        <v>13244</v>
      </c>
      <c r="F46" s="22">
        <v>0</v>
      </c>
      <c r="G46" s="22">
        <v>0</v>
      </c>
      <c r="H46" s="22">
        <v>0</v>
      </c>
      <c r="I46" s="22">
        <v>13244</v>
      </c>
    </row>
    <row r="47" spans="3:9" ht="16.5" thickBot="1" x14ac:dyDescent="0.3">
      <c r="C47" s="28"/>
      <c r="D47" s="13"/>
      <c r="E47" s="13"/>
      <c r="F47" s="13"/>
      <c r="G47" s="13"/>
      <c r="H47" s="13"/>
      <c r="I47" s="13"/>
    </row>
    <row r="48" spans="3:9" ht="16.5" thickBot="1" x14ac:dyDescent="0.3">
      <c r="C48" s="20" t="s">
        <v>16</v>
      </c>
      <c r="D48" s="24"/>
      <c r="E48" s="24"/>
      <c r="F48" s="24"/>
      <c r="G48" s="24"/>
      <c r="H48" s="24"/>
      <c r="I48" s="24"/>
    </row>
    <row r="49" spans="3:9" ht="16.5" thickBot="1" x14ac:dyDescent="0.3">
      <c r="C49" s="21"/>
      <c r="D49" s="22"/>
      <c r="E49" s="22"/>
      <c r="F49" s="22"/>
      <c r="G49" s="22"/>
      <c r="H49" s="22"/>
      <c r="I49" s="22"/>
    </row>
    <row r="50" spans="3:9" ht="16.5" thickBot="1" x14ac:dyDescent="0.3">
      <c r="C50" s="20" t="s">
        <v>17</v>
      </c>
      <c r="D50" s="11">
        <f t="shared" ref="D50:I50" si="5">D42+D48</f>
        <v>1343900</v>
      </c>
      <c r="E50" s="11">
        <f t="shared" si="5"/>
        <v>1305588</v>
      </c>
      <c r="F50" s="11">
        <f t="shared" si="5"/>
        <v>254077</v>
      </c>
      <c r="G50" s="11">
        <f t="shared" si="5"/>
        <v>682931</v>
      </c>
      <c r="H50" s="11">
        <f t="shared" si="5"/>
        <v>974695</v>
      </c>
      <c r="I50" s="11">
        <f t="shared" si="5"/>
        <v>1296189</v>
      </c>
    </row>
    <row r="51" spans="3:9" ht="16.5" thickBot="1" x14ac:dyDescent="0.3">
      <c r="C51" s="21"/>
      <c r="D51" s="22"/>
      <c r="E51" s="22"/>
      <c r="F51" s="22"/>
      <c r="G51" s="22"/>
      <c r="H51" s="22"/>
      <c r="I51" s="22"/>
    </row>
    <row r="52" spans="3:9" ht="16.5" thickBot="1" x14ac:dyDescent="0.3">
      <c r="C52" s="35" t="s">
        <v>18</v>
      </c>
      <c r="D52" s="37">
        <v>69</v>
      </c>
      <c r="E52" s="37">
        <v>69</v>
      </c>
      <c r="F52" s="37">
        <v>55</v>
      </c>
      <c r="G52" s="37">
        <v>54</v>
      </c>
      <c r="H52" s="38">
        <v>59</v>
      </c>
      <c r="I52" s="36">
        <v>59</v>
      </c>
    </row>
    <row r="53" spans="3:9" ht="26.25" customHeight="1" thickBot="1" x14ac:dyDescent="0.3">
      <c r="C53" s="32"/>
      <c r="D53" s="33"/>
      <c r="E53" s="33"/>
      <c r="F53" s="33"/>
      <c r="G53" s="34"/>
      <c r="H53" s="34"/>
      <c r="I53" s="34"/>
    </row>
    <row r="54" spans="3:9" ht="34.5" customHeight="1" thickBot="1" x14ac:dyDescent="0.3">
      <c r="C54" s="56" t="s">
        <v>42</v>
      </c>
      <c r="D54" s="57"/>
      <c r="E54" s="57"/>
      <c r="F54" s="57"/>
      <c r="G54" s="57"/>
      <c r="H54" s="57"/>
      <c r="I54" s="58"/>
    </row>
    <row r="55" spans="3:9" ht="25.5" x14ac:dyDescent="0.25">
      <c r="C55" s="18" t="s">
        <v>9</v>
      </c>
      <c r="D55" s="2" t="s">
        <v>21</v>
      </c>
      <c r="E55" s="2" t="s">
        <v>3</v>
      </c>
      <c r="F55" s="2" t="s">
        <v>4</v>
      </c>
      <c r="G55" s="2" t="s">
        <v>4</v>
      </c>
      <c r="H55" s="2" t="s">
        <v>4</v>
      </c>
      <c r="I55" s="2" t="s">
        <v>4</v>
      </c>
    </row>
    <row r="56" spans="3:9" ht="25.5" x14ac:dyDescent="0.25">
      <c r="C56" s="18" t="s">
        <v>10</v>
      </c>
      <c r="D56" s="2" t="s">
        <v>22</v>
      </c>
      <c r="E56" s="2" t="s">
        <v>23</v>
      </c>
      <c r="F56" s="2" t="s">
        <v>5</v>
      </c>
      <c r="G56" s="2" t="s">
        <v>5</v>
      </c>
      <c r="H56" s="2" t="s">
        <v>5</v>
      </c>
      <c r="I56" s="2" t="s">
        <v>5</v>
      </c>
    </row>
    <row r="57" spans="3:9" ht="39" thickBot="1" x14ac:dyDescent="0.3">
      <c r="C57" s="19"/>
      <c r="D57" s="3"/>
      <c r="E57" s="3"/>
      <c r="F57" s="4" t="s">
        <v>24</v>
      </c>
      <c r="G57" s="4" t="s">
        <v>25</v>
      </c>
      <c r="H57" s="4" t="s">
        <v>26</v>
      </c>
      <c r="I57" s="4" t="s">
        <v>27</v>
      </c>
    </row>
    <row r="58" spans="3:9" ht="16.5" thickBot="1" x14ac:dyDescent="0.3">
      <c r="C58" s="20" t="s">
        <v>11</v>
      </c>
      <c r="D58" s="11">
        <f>D60+D61+D62</f>
        <v>5752200</v>
      </c>
      <c r="E58" s="11">
        <f t="shared" ref="E58:I58" si="6">E60+E61+E62</f>
        <v>5545145</v>
      </c>
      <c r="F58" s="11">
        <f t="shared" si="6"/>
        <v>1134012</v>
      </c>
      <c r="G58" s="11">
        <f t="shared" si="6"/>
        <v>2460243</v>
      </c>
      <c r="H58" s="11">
        <f t="shared" si="6"/>
        <v>3815444</v>
      </c>
      <c r="I58" s="11">
        <f t="shared" si="6"/>
        <v>5498124</v>
      </c>
    </row>
    <row r="59" spans="3:9" ht="16.5" thickBot="1" x14ac:dyDescent="0.3">
      <c r="C59" s="21" t="s">
        <v>12</v>
      </c>
      <c r="D59" s="22"/>
      <c r="E59" s="22"/>
      <c r="F59" s="22"/>
      <c r="G59" s="22"/>
      <c r="H59" s="22"/>
      <c r="I59" s="22"/>
    </row>
    <row r="60" spans="3:9" ht="16.5" thickBot="1" x14ac:dyDescent="0.3">
      <c r="C60" s="23" t="s">
        <v>13</v>
      </c>
      <c r="D60" s="22">
        <v>3743600</v>
      </c>
      <c r="E60" s="22">
        <v>3981955</v>
      </c>
      <c r="F60" s="22">
        <v>890419</v>
      </c>
      <c r="G60" s="22">
        <v>1920959</v>
      </c>
      <c r="H60" s="22">
        <v>2913702</v>
      </c>
      <c r="I60" s="22">
        <v>3957250</v>
      </c>
    </row>
    <row r="61" spans="3:9" ht="16.5" thickBot="1" x14ac:dyDescent="0.3">
      <c r="C61" s="23" t="s">
        <v>14</v>
      </c>
      <c r="D61" s="22">
        <v>2008600</v>
      </c>
      <c r="E61" s="22">
        <v>1416091</v>
      </c>
      <c r="F61" s="22">
        <v>243593</v>
      </c>
      <c r="G61" s="22">
        <v>533498</v>
      </c>
      <c r="H61" s="22">
        <v>865801</v>
      </c>
      <c r="I61" s="22">
        <v>1393776</v>
      </c>
    </row>
    <row r="62" spans="3:9" ht="16.5" thickBot="1" x14ac:dyDescent="0.3">
      <c r="C62" s="23" t="s">
        <v>15</v>
      </c>
      <c r="D62" s="22">
        <v>0</v>
      </c>
      <c r="E62" s="22">
        <v>147099</v>
      </c>
      <c r="F62" s="22">
        <v>0</v>
      </c>
      <c r="G62" s="22">
        <v>5786</v>
      </c>
      <c r="H62" s="22">
        <v>35941</v>
      </c>
      <c r="I62" s="22">
        <v>147098</v>
      </c>
    </row>
    <row r="63" spans="3:9" ht="16.5" thickBot="1" x14ac:dyDescent="0.3">
      <c r="C63" s="28"/>
      <c r="D63" s="13"/>
      <c r="E63" s="13"/>
      <c r="F63" s="13"/>
      <c r="G63" s="13"/>
      <c r="H63" s="13"/>
      <c r="I63" s="13"/>
    </row>
    <row r="64" spans="3:9" ht="16.5" thickBot="1" x14ac:dyDescent="0.3">
      <c r="C64" s="20" t="s">
        <v>16</v>
      </c>
      <c r="D64" s="24"/>
      <c r="E64" s="24"/>
      <c r="F64" s="24"/>
      <c r="G64" s="24"/>
      <c r="H64" s="24"/>
      <c r="I64" s="24"/>
    </row>
    <row r="65" spans="3:9" ht="16.5" thickBot="1" x14ac:dyDescent="0.3">
      <c r="C65" s="21"/>
      <c r="D65" s="22"/>
      <c r="E65" s="22"/>
      <c r="F65" s="22"/>
      <c r="G65" s="22"/>
      <c r="H65" s="22"/>
      <c r="I65" s="22"/>
    </row>
    <row r="66" spans="3:9" ht="16.5" thickBot="1" x14ac:dyDescent="0.3">
      <c r="C66" s="20" t="s">
        <v>17</v>
      </c>
      <c r="D66" s="11">
        <f t="shared" ref="D66:I66" si="7">D58+D64</f>
        <v>5752200</v>
      </c>
      <c r="E66" s="11">
        <f t="shared" si="7"/>
        <v>5545145</v>
      </c>
      <c r="F66" s="11">
        <f t="shared" si="7"/>
        <v>1134012</v>
      </c>
      <c r="G66" s="11">
        <f t="shared" si="7"/>
        <v>2460243</v>
      </c>
      <c r="H66" s="11">
        <f t="shared" si="7"/>
        <v>3815444</v>
      </c>
      <c r="I66" s="11">
        <f t="shared" si="7"/>
        <v>5498124</v>
      </c>
    </row>
    <row r="67" spans="3:9" ht="16.5" thickBot="1" x14ac:dyDescent="0.3">
      <c r="C67" s="21"/>
      <c r="D67" s="22"/>
      <c r="E67" s="22"/>
      <c r="F67" s="22"/>
      <c r="G67" s="22"/>
      <c r="H67" s="22"/>
      <c r="I67" s="22"/>
    </row>
    <row r="68" spans="3:9" ht="16.5" thickBot="1" x14ac:dyDescent="0.3">
      <c r="C68" s="21" t="s">
        <v>18</v>
      </c>
      <c r="D68" s="27">
        <v>310</v>
      </c>
      <c r="E68" s="27">
        <v>310</v>
      </c>
      <c r="F68" s="27">
        <v>294</v>
      </c>
      <c r="G68" s="27">
        <v>296</v>
      </c>
      <c r="H68" s="27">
        <v>295</v>
      </c>
      <c r="I68" s="27">
        <v>300</v>
      </c>
    </row>
    <row r="69" spans="3:9" x14ac:dyDescent="0.25">
      <c r="C69" s="25"/>
      <c r="D69" s="26"/>
      <c r="E69" s="26"/>
      <c r="F69" s="26"/>
      <c r="G69" s="26"/>
      <c r="H69" s="26"/>
      <c r="I69" s="26"/>
    </row>
    <row r="70" spans="3:9" ht="16.5" thickBot="1" x14ac:dyDescent="0.3">
      <c r="C70" s="26"/>
      <c r="D70" s="26"/>
      <c r="E70" s="26"/>
      <c r="F70" s="26"/>
      <c r="G70" s="26"/>
      <c r="H70" s="26"/>
      <c r="I70" s="26"/>
    </row>
    <row r="71" spans="3:9" ht="33.75" customHeight="1" thickBot="1" x14ac:dyDescent="0.3">
      <c r="C71" s="56" t="s">
        <v>43</v>
      </c>
      <c r="D71" s="57"/>
      <c r="E71" s="57"/>
      <c r="F71" s="57"/>
      <c r="G71" s="57"/>
      <c r="H71" s="57"/>
      <c r="I71" s="58"/>
    </row>
    <row r="72" spans="3:9" ht="25.5" x14ac:dyDescent="0.25">
      <c r="C72" s="18" t="s">
        <v>9</v>
      </c>
      <c r="D72" s="2" t="s">
        <v>21</v>
      </c>
      <c r="E72" s="2" t="s">
        <v>3</v>
      </c>
      <c r="F72" s="2" t="s">
        <v>4</v>
      </c>
      <c r="G72" s="2" t="s">
        <v>4</v>
      </c>
      <c r="H72" s="2" t="s">
        <v>4</v>
      </c>
      <c r="I72" s="2" t="s">
        <v>4</v>
      </c>
    </row>
    <row r="73" spans="3:9" ht="25.5" x14ac:dyDescent="0.25">
      <c r="C73" s="18" t="s">
        <v>10</v>
      </c>
      <c r="D73" s="2" t="s">
        <v>22</v>
      </c>
      <c r="E73" s="2" t="s">
        <v>23</v>
      </c>
      <c r="F73" s="2" t="s">
        <v>5</v>
      </c>
      <c r="G73" s="2" t="s">
        <v>5</v>
      </c>
      <c r="H73" s="2" t="s">
        <v>5</v>
      </c>
      <c r="I73" s="2" t="s">
        <v>5</v>
      </c>
    </row>
    <row r="74" spans="3:9" ht="39" thickBot="1" x14ac:dyDescent="0.3">
      <c r="C74" s="19"/>
      <c r="D74" s="3"/>
      <c r="E74" s="3"/>
      <c r="F74" s="4" t="s">
        <v>24</v>
      </c>
      <c r="G74" s="4" t="s">
        <v>25</v>
      </c>
      <c r="H74" s="4" t="s">
        <v>26</v>
      </c>
      <c r="I74" s="4" t="s">
        <v>27</v>
      </c>
    </row>
    <row r="75" spans="3:9" ht="16.5" thickBot="1" x14ac:dyDescent="0.3">
      <c r="C75" s="20" t="s">
        <v>11</v>
      </c>
      <c r="D75" s="11">
        <f>D77+D78+D79</f>
        <v>1107700</v>
      </c>
      <c r="E75" s="11">
        <f t="shared" ref="E75:I75" si="8">E77+E78+E79</f>
        <v>929595</v>
      </c>
      <c r="F75" s="11">
        <f t="shared" si="8"/>
        <v>212976</v>
      </c>
      <c r="G75" s="11">
        <f t="shared" si="8"/>
        <v>446627</v>
      </c>
      <c r="H75" s="11">
        <f t="shared" si="8"/>
        <v>654762</v>
      </c>
      <c r="I75" s="11">
        <f t="shared" si="8"/>
        <v>913479</v>
      </c>
    </row>
    <row r="76" spans="3:9" ht="16.5" thickBot="1" x14ac:dyDescent="0.3">
      <c r="C76" s="21" t="s">
        <v>12</v>
      </c>
      <c r="D76" s="22"/>
      <c r="E76" s="22"/>
      <c r="F76" s="22"/>
      <c r="G76" s="22"/>
      <c r="H76" s="22"/>
      <c r="I76" s="22"/>
    </row>
    <row r="77" spans="3:9" ht="16.5" thickBot="1" x14ac:dyDescent="0.3">
      <c r="C77" s="23" t="s">
        <v>13</v>
      </c>
      <c r="D77" s="22">
        <v>829400</v>
      </c>
      <c r="E77" s="22">
        <v>823958</v>
      </c>
      <c r="F77" s="22">
        <v>195896</v>
      </c>
      <c r="G77" s="22">
        <v>400796</v>
      </c>
      <c r="H77" s="22">
        <v>592816</v>
      </c>
      <c r="I77" s="22">
        <v>811519</v>
      </c>
    </row>
    <row r="78" spans="3:9" ht="16.5" thickBot="1" x14ac:dyDescent="0.3">
      <c r="C78" s="23" t="s">
        <v>14</v>
      </c>
      <c r="D78" s="22">
        <v>278300</v>
      </c>
      <c r="E78" s="22">
        <v>105637</v>
      </c>
      <c r="F78" s="22">
        <v>17080</v>
      </c>
      <c r="G78" s="22">
        <v>45831</v>
      </c>
      <c r="H78" s="22">
        <v>61946</v>
      </c>
      <c r="I78" s="22">
        <v>101960</v>
      </c>
    </row>
    <row r="79" spans="3:9" ht="16.5" thickBot="1" x14ac:dyDescent="0.3">
      <c r="C79" s="23" t="s">
        <v>15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</row>
    <row r="80" spans="3:9" ht="16.5" thickBot="1" x14ac:dyDescent="0.3">
      <c r="C80" s="28"/>
      <c r="D80" s="13"/>
      <c r="E80" s="13"/>
      <c r="F80" s="13"/>
      <c r="G80" s="13"/>
      <c r="H80" s="13"/>
      <c r="I80" s="13"/>
    </row>
    <row r="81" spans="3:9" ht="16.5" thickBot="1" x14ac:dyDescent="0.3">
      <c r="C81" s="20" t="s">
        <v>16</v>
      </c>
      <c r="D81" s="24"/>
      <c r="E81" s="24"/>
      <c r="F81" s="24"/>
      <c r="G81" s="24"/>
      <c r="H81" s="24"/>
      <c r="I81" s="24"/>
    </row>
    <row r="82" spans="3:9" ht="16.5" thickBot="1" x14ac:dyDescent="0.3">
      <c r="C82" s="21"/>
      <c r="D82" s="22"/>
      <c r="E82" s="22"/>
      <c r="F82" s="22"/>
      <c r="G82" s="22"/>
      <c r="H82" s="22"/>
      <c r="I82" s="22"/>
    </row>
    <row r="83" spans="3:9" ht="16.5" thickBot="1" x14ac:dyDescent="0.3">
      <c r="C83" s="20" t="s">
        <v>17</v>
      </c>
      <c r="D83" s="11">
        <f t="shared" ref="D83:I83" si="9">D75+D81</f>
        <v>1107700</v>
      </c>
      <c r="E83" s="11">
        <f t="shared" si="9"/>
        <v>929595</v>
      </c>
      <c r="F83" s="11">
        <f t="shared" si="9"/>
        <v>212976</v>
      </c>
      <c r="G83" s="11">
        <f t="shared" si="9"/>
        <v>446627</v>
      </c>
      <c r="H83" s="11">
        <f t="shared" si="9"/>
        <v>654762</v>
      </c>
      <c r="I83" s="11">
        <f t="shared" si="9"/>
        <v>913479</v>
      </c>
    </row>
    <row r="84" spans="3:9" ht="16.5" thickBot="1" x14ac:dyDescent="0.3">
      <c r="C84" s="21"/>
      <c r="D84" s="22"/>
      <c r="E84" s="22"/>
      <c r="F84" s="22"/>
      <c r="G84" s="22"/>
      <c r="H84" s="22"/>
      <c r="I84" s="22"/>
    </row>
    <row r="85" spans="3:9" ht="16.5" thickBot="1" x14ac:dyDescent="0.3">
      <c r="C85" s="35" t="s">
        <v>18</v>
      </c>
      <c r="D85" s="37">
        <v>51</v>
      </c>
      <c r="E85" s="37">
        <v>51</v>
      </c>
      <c r="F85" s="37">
        <v>46</v>
      </c>
      <c r="G85" s="37">
        <v>49</v>
      </c>
      <c r="H85" s="37">
        <v>49</v>
      </c>
      <c r="I85" s="37">
        <v>48</v>
      </c>
    </row>
    <row r="86" spans="3:9" ht="30" customHeight="1" thickBot="1" x14ac:dyDescent="0.3">
      <c r="C86" s="32"/>
      <c r="D86" s="33"/>
      <c r="E86" s="33"/>
      <c r="F86" s="33"/>
      <c r="G86" s="34"/>
      <c r="H86" s="34"/>
      <c r="I86" s="34"/>
    </row>
    <row r="87" spans="3:9" ht="34.5" customHeight="1" thickBot="1" x14ac:dyDescent="0.3">
      <c r="C87" s="56" t="s">
        <v>44</v>
      </c>
      <c r="D87" s="57"/>
      <c r="E87" s="57"/>
      <c r="F87" s="57"/>
      <c r="G87" s="57"/>
      <c r="H87" s="57"/>
      <c r="I87" s="58"/>
    </row>
    <row r="88" spans="3:9" ht="25.5" x14ac:dyDescent="0.25">
      <c r="C88" s="18" t="s">
        <v>9</v>
      </c>
      <c r="D88" s="2" t="s">
        <v>21</v>
      </c>
      <c r="E88" s="2" t="s">
        <v>3</v>
      </c>
      <c r="F88" s="2" t="s">
        <v>4</v>
      </c>
      <c r="G88" s="2" t="s">
        <v>4</v>
      </c>
      <c r="H88" s="2" t="s">
        <v>4</v>
      </c>
      <c r="I88" s="2" t="s">
        <v>4</v>
      </c>
    </row>
    <row r="89" spans="3:9" ht="25.5" x14ac:dyDescent="0.25">
      <c r="C89" s="18" t="s">
        <v>10</v>
      </c>
      <c r="D89" s="2" t="s">
        <v>22</v>
      </c>
      <c r="E89" s="2" t="s">
        <v>23</v>
      </c>
      <c r="F89" s="2" t="s">
        <v>5</v>
      </c>
      <c r="G89" s="2" t="s">
        <v>5</v>
      </c>
      <c r="H89" s="2" t="s">
        <v>5</v>
      </c>
      <c r="I89" s="2" t="s">
        <v>5</v>
      </c>
    </row>
    <row r="90" spans="3:9" ht="39" thickBot="1" x14ac:dyDescent="0.3">
      <c r="C90" s="19"/>
      <c r="D90" s="3"/>
      <c r="E90" s="3"/>
      <c r="F90" s="4" t="s">
        <v>24</v>
      </c>
      <c r="G90" s="4" t="s">
        <v>25</v>
      </c>
      <c r="H90" s="4" t="s">
        <v>26</v>
      </c>
      <c r="I90" s="4" t="s">
        <v>27</v>
      </c>
    </row>
    <row r="91" spans="3:9" ht="16.5" thickBot="1" x14ac:dyDescent="0.3">
      <c r="C91" s="20" t="s">
        <v>11</v>
      </c>
      <c r="D91" s="11">
        <f>D93+D94+D95</f>
        <v>2642100</v>
      </c>
      <c r="E91" s="11">
        <f t="shared" ref="E91:I91" si="10">E93+E94+E95</f>
        <v>2204675</v>
      </c>
      <c r="F91" s="11">
        <f t="shared" si="10"/>
        <v>494817</v>
      </c>
      <c r="G91" s="11">
        <f t="shared" si="10"/>
        <v>1014247</v>
      </c>
      <c r="H91" s="11">
        <f t="shared" si="10"/>
        <v>1573121</v>
      </c>
      <c r="I91" s="11">
        <f t="shared" si="10"/>
        <v>2188762</v>
      </c>
    </row>
    <row r="92" spans="3:9" ht="16.5" thickBot="1" x14ac:dyDescent="0.3">
      <c r="C92" s="21" t="s">
        <v>12</v>
      </c>
      <c r="D92" s="22"/>
      <c r="E92" s="22"/>
      <c r="F92" s="22"/>
      <c r="G92" s="22"/>
      <c r="H92" s="22"/>
      <c r="I92" s="22"/>
    </row>
    <row r="93" spans="3:9" ht="16.5" thickBot="1" x14ac:dyDescent="0.3">
      <c r="C93" s="23" t="s">
        <v>13</v>
      </c>
      <c r="D93" s="22">
        <v>1995700</v>
      </c>
      <c r="E93" s="22">
        <v>1884849</v>
      </c>
      <c r="F93" s="22">
        <v>426341</v>
      </c>
      <c r="G93" s="22">
        <v>872024</v>
      </c>
      <c r="H93" s="22">
        <v>1362398</v>
      </c>
      <c r="I93" s="22">
        <v>1873543</v>
      </c>
    </row>
    <row r="94" spans="3:9" ht="16.5" thickBot="1" x14ac:dyDescent="0.3">
      <c r="C94" s="23" t="s">
        <v>14</v>
      </c>
      <c r="D94" s="22">
        <v>646400</v>
      </c>
      <c r="E94" s="22">
        <v>319826</v>
      </c>
      <c r="F94" s="22">
        <v>68476</v>
      </c>
      <c r="G94" s="22">
        <v>142223</v>
      </c>
      <c r="H94" s="22">
        <v>210723</v>
      </c>
      <c r="I94" s="22">
        <v>315219</v>
      </c>
    </row>
    <row r="95" spans="3:9" ht="16.5" thickBot="1" x14ac:dyDescent="0.3">
      <c r="C95" s="23" t="s">
        <v>15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</row>
    <row r="96" spans="3:9" ht="16.5" thickBot="1" x14ac:dyDescent="0.3">
      <c r="C96" s="28"/>
      <c r="D96" s="13"/>
      <c r="E96" s="13"/>
      <c r="F96" s="13"/>
      <c r="G96" s="13"/>
      <c r="H96" s="13"/>
      <c r="I96" s="13"/>
    </row>
    <row r="97" spans="3:9" ht="16.5" thickBot="1" x14ac:dyDescent="0.3">
      <c r="C97" s="20" t="s">
        <v>16</v>
      </c>
      <c r="D97" s="24"/>
      <c r="E97" s="24"/>
      <c r="F97" s="24"/>
      <c r="G97" s="24"/>
      <c r="H97" s="24"/>
      <c r="I97" s="24"/>
    </row>
    <row r="98" spans="3:9" ht="16.5" thickBot="1" x14ac:dyDescent="0.3">
      <c r="C98" s="21"/>
      <c r="D98" s="22"/>
      <c r="E98" s="22"/>
      <c r="F98" s="22"/>
      <c r="G98" s="22"/>
      <c r="H98" s="22"/>
      <c r="I98" s="22"/>
    </row>
    <row r="99" spans="3:9" ht="16.5" thickBot="1" x14ac:dyDescent="0.3">
      <c r="C99" s="20" t="s">
        <v>17</v>
      </c>
      <c r="D99" s="11">
        <f t="shared" ref="D99:I99" si="11">D91+D97</f>
        <v>2642100</v>
      </c>
      <c r="E99" s="11">
        <f t="shared" si="11"/>
        <v>2204675</v>
      </c>
      <c r="F99" s="11">
        <f t="shared" si="11"/>
        <v>494817</v>
      </c>
      <c r="G99" s="11">
        <f t="shared" si="11"/>
        <v>1014247</v>
      </c>
      <c r="H99" s="11">
        <f t="shared" si="11"/>
        <v>1573121</v>
      </c>
      <c r="I99" s="11">
        <f t="shared" si="11"/>
        <v>2188762</v>
      </c>
    </row>
    <row r="100" spans="3:9" ht="16.5" thickBot="1" x14ac:dyDescent="0.3">
      <c r="C100" s="21"/>
      <c r="D100" s="22"/>
      <c r="E100" s="22"/>
      <c r="F100" s="22"/>
      <c r="G100" s="22"/>
      <c r="H100" s="22"/>
      <c r="I100" s="22"/>
    </row>
    <row r="101" spans="3:9" ht="16.5" thickBot="1" x14ac:dyDescent="0.3">
      <c r="C101" s="21" t="s">
        <v>18</v>
      </c>
      <c r="D101" s="27">
        <v>137</v>
      </c>
      <c r="E101" s="27">
        <v>137</v>
      </c>
      <c r="F101" s="27">
        <v>126</v>
      </c>
      <c r="G101" s="22">
        <v>125</v>
      </c>
      <c r="H101" s="22">
        <v>126</v>
      </c>
      <c r="I101" s="22">
        <v>135</v>
      </c>
    </row>
    <row r="102" spans="3:9" x14ac:dyDescent="0.25">
      <c r="C102" s="17"/>
      <c r="D102" s="17"/>
      <c r="E102" s="17"/>
      <c r="F102" s="17"/>
      <c r="G102" s="17"/>
      <c r="H102" s="17"/>
      <c r="I102" s="17"/>
    </row>
    <row r="103" spans="3:9" x14ac:dyDescent="0.25">
      <c r="C103" s="17"/>
      <c r="D103" s="17"/>
      <c r="E103" s="17"/>
      <c r="F103" s="17"/>
      <c r="G103" s="17"/>
      <c r="H103" s="17"/>
      <c r="I103" s="17"/>
    </row>
    <row r="104" spans="3:9" ht="16.5" thickBot="1" x14ac:dyDescent="0.3">
      <c r="C104" s="17"/>
      <c r="D104" s="17"/>
      <c r="E104" s="17"/>
      <c r="F104" s="17"/>
      <c r="G104" s="17"/>
      <c r="H104" s="17"/>
      <c r="I104" s="17"/>
    </row>
    <row r="105" spans="3:9" ht="28.5" customHeight="1" thickBot="1" x14ac:dyDescent="0.3">
      <c r="C105" s="56" t="s">
        <v>45</v>
      </c>
      <c r="D105" s="57"/>
      <c r="E105" s="57"/>
      <c r="F105" s="57"/>
      <c r="G105" s="57"/>
      <c r="H105" s="57"/>
      <c r="I105" s="58"/>
    </row>
    <row r="106" spans="3:9" ht="25.5" x14ac:dyDescent="0.25">
      <c r="C106" s="18" t="s">
        <v>9</v>
      </c>
      <c r="D106" s="2" t="s">
        <v>21</v>
      </c>
      <c r="E106" s="2" t="s">
        <v>3</v>
      </c>
      <c r="F106" s="2" t="s">
        <v>4</v>
      </c>
      <c r="G106" s="2" t="s">
        <v>4</v>
      </c>
      <c r="H106" s="2" t="s">
        <v>4</v>
      </c>
      <c r="I106" s="2" t="s">
        <v>4</v>
      </c>
    </row>
    <row r="107" spans="3:9" ht="25.5" x14ac:dyDescent="0.25">
      <c r="C107" s="18" t="s">
        <v>10</v>
      </c>
      <c r="D107" s="2" t="s">
        <v>22</v>
      </c>
      <c r="E107" s="2" t="s">
        <v>23</v>
      </c>
      <c r="F107" s="2" t="s">
        <v>5</v>
      </c>
      <c r="G107" s="2" t="s">
        <v>5</v>
      </c>
      <c r="H107" s="2" t="s">
        <v>5</v>
      </c>
      <c r="I107" s="2" t="s">
        <v>5</v>
      </c>
    </row>
    <row r="108" spans="3:9" ht="39" thickBot="1" x14ac:dyDescent="0.3">
      <c r="C108" s="19"/>
      <c r="D108" s="3"/>
      <c r="E108" s="3"/>
      <c r="F108" s="4" t="s">
        <v>24</v>
      </c>
      <c r="G108" s="4" t="s">
        <v>25</v>
      </c>
      <c r="H108" s="4" t="s">
        <v>26</v>
      </c>
      <c r="I108" s="4" t="s">
        <v>27</v>
      </c>
    </row>
    <row r="109" spans="3:9" ht="16.5" thickBot="1" x14ac:dyDescent="0.3">
      <c r="C109" s="20" t="s">
        <v>11</v>
      </c>
      <c r="D109" s="11">
        <f>D111+D112+D113</f>
        <v>562000</v>
      </c>
      <c r="E109" s="11">
        <f t="shared" ref="E109:I109" si="12">E111+E112+E113</f>
        <v>415928</v>
      </c>
      <c r="F109" s="11">
        <f t="shared" si="12"/>
        <v>101161</v>
      </c>
      <c r="G109" s="11">
        <f t="shared" si="12"/>
        <v>260599</v>
      </c>
      <c r="H109" s="11">
        <f t="shared" si="12"/>
        <v>332435</v>
      </c>
      <c r="I109" s="11">
        <f t="shared" si="12"/>
        <v>354304</v>
      </c>
    </row>
    <row r="110" spans="3:9" ht="16.5" thickBot="1" x14ac:dyDescent="0.3">
      <c r="C110" s="21" t="s">
        <v>12</v>
      </c>
      <c r="D110" s="22"/>
      <c r="E110" s="22"/>
      <c r="F110" s="22"/>
      <c r="G110" s="22"/>
      <c r="H110" s="22"/>
      <c r="I110" s="22"/>
    </row>
    <row r="111" spans="3:9" ht="16.5" thickBot="1" x14ac:dyDescent="0.3">
      <c r="C111" s="23" t="s">
        <v>13</v>
      </c>
      <c r="D111" s="22">
        <v>380700</v>
      </c>
      <c r="E111" s="22">
        <v>243059</v>
      </c>
      <c r="F111" s="22">
        <v>56186</v>
      </c>
      <c r="G111" s="22">
        <v>114218</v>
      </c>
      <c r="H111" s="22">
        <v>173692</v>
      </c>
      <c r="I111" s="22">
        <v>242736</v>
      </c>
    </row>
    <row r="112" spans="3:9" ht="16.5" thickBot="1" x14ac:dyDescent="0.3">
      <c r="C112" s="23" t="s">
        <v>14</v>
      </c>
      <c r="D112" s="22">
        <v>181300</v>
      </c>
      <c r="E112" s="22">
        <v>172869</v>
      </c>
      <c r="F112" s="22">
        <v>44975</v>
      </c>
      <c r="G112" s="22">
        <v>146381</v>
      </c>
      <c r="H112" s="22">
        <v>158743</v>
      </c>
      <c r="I112" s="22">
        <v>111568</v>
      </c>
    </row>
    <row r="113" spans="3:9" ht="16.5" thickBot="1" x14ac:dyDescent="0.3">
      <c r="C113" s="23" t="s">
        <v>15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</row>
    <row r="114" spans="3:9" ht="16.5" thickBot="1" x14ac:dyDescent="0.3">
      <c r="C114" s="28"/>
      <c r="D114" s="13"/>
      <c r="E114" s="13"/>
      <c r="F114" s="13"/>
      <c r="G114" s="13"/>
      <c r="H114" s="13"/>
      <c r="I114" s="13"/>
    </row>
    <row r="115" spans="3:9" ht="16.5" thickBot="1" x14ac:dyDescent="0.3">
      <c r="C115" s="20" t="s">
        <v>16</v>
      </c>
      <c r="D115" s="24"/>
      <c r="E115" s="24"/>
      <c r="F115" s="24"/>
      <c r="G115" s="24"/>
      <c r="H115" s="24"/>
      <c r="I115" s="24"/>
    </row>
    <row r="116" spans="3:9" ht="16.5" thickBot="1" x14ac:dyDescent="0.3">
      <c r="C116" s="21"/>
      <c r="D116" s="22"/>
      <c r="E116" s="22"/>
      <c r="F116" s="22"/>
      <c r="G116" s="22"/>
      <c r="H116" s="22"/>
      <c r="I116" s="22"/>
    </row>
    <row r="117" spans="3:9" ht="16.5" thickBot="1" x14ac:dyDescent="0.3">
      <c r="C117" s="20" t="s">
        <v>17</v>
      </c>
      <c r="D117" s="11">
        <f t="shared" ref="D117:I117" si="13">D109+D115</f>
        <v>562000</v>
      </c>
      <c r="E117" s="11">
        <f t="shared" si="13"/>
        <v>415928</v>
      </c>
      <c r="F117" s="11">
        <f t="shared" si="13"/>
        <v>101161</v>
      </c>
      <c r="G117" s="11">
        <f t="shared" si="13"/>
        <v>260599</v>
      </c>
      <c r="H117" s="11">
        <f t="shared" si="13"/>
        <v>332435</v>
      </c>
      <c r="I117" s="11">
        <f t="shared" si="13"/>
        <v>354304</v>
      </c>
    </row>
    <row r="118" spans="3:9" ht="16.5" thickBot="1" x14ac:dyDescent="0.3">
      <c r="C118" s="21"/>
      <c r="D118" s="22"/>
      <c r="E118" s="22"/>
      <c r="F118" s="22"/>
      <c r="G118" s="22"/>
      <c r="H118" s="22"/>
      <c r="I118" s="22"/>
    </row>
    <row r="119" spans="3:9" ht="16.5" thickBot="1" x14ac:dyDescent="0.3">
      <c r="C119" s="21" t="s">
        <v>18</v>
      </c>
      <c r="D119" s="27">
        <v>15</v>
      </c>
      <c r="E119" s="27">
        <v>15</v>
      </c>
      <c r="F119" s="27">
        <v>15</v>
      </c>
      <c r="G119" s="27">
        <v>15</v>
      </c>
      <c r="H119" s="27">
        <v>15</v>
      </c>
      <c r="I119" s="27">
        <v>15</v>
      </c>
    </row>
    <row r="120" spans="3:9" x14ac:dyDescent="0.25">
      <c r="C120" s="17"/>
      <c r="D120" s="17"/>
      <c r="E120" s="17"/>
      <c r="F120" s="17"/>
      <c r="G120" s="17"/>
      <c r="H120" s="17"/>
      <c r="I120" s="17"/>
    </row>
    <row r="121" spans="3:9" ht="16.5" thickBot="1" x14ac:dyDescent="0.3">
      <c r="C121" s="17"/>
      <c r="D121" s="17"/>
      <c r="E121" s="17"/>
      <c r="F121" s="17"/>
      <c r="G121" s="17"/>
      <c r="H121" s="17"/>
      <c r="I121" s="17"/>
    </row>
    <row r="122" spans="3:9" ht="26.25" customHeight="1" thickBot="1" x14ac:dyDescent="0.3">
      <c r="C122" s="56" t="s">
        <v>46</v>
      </c>
      <c r="D122" s="57"/>
      <c r="E122" s="57"/>
      <c r="F122" s="57"/>
      <c r="G122" s="57"/>
      <c r="H122" s="57"/>
      <c r="I122" s="58"/>
    </row>
    <row r="123" spans="3:9" ht="25.5" x14ac:dyDescent="0.25">
      <c r="C123" s="18" t="s">
        <v>9</v>
      </c>
      <c r="D123" s="2" t="s">
        <v>21</v>
      </c>
      <c r="E123" s="2" t="s">
        <v>3</v>
      </c>
      <c r="F123" s="2" t="s">
        <v>4</v>
      </c>
      <c r="G123" s="2" t="s">
        <v>4</v>
      </c>
      <c r="H123" s="2" t="s">
        <v>4</v>
      </c>
      <c r="I123" s="2" t="s">
        <v>4</v>
      </c>
    </row>
    <row r="124" spans="3:9" ht="25.5" x14ac:dyDescent="0.25">
      <c r="C124" s="18" t="s">
        <v>10</v>
      </c>
      <c r="D124" s="2" t="s">
        <v>22</v>
      </c>
      <c r="E124" s="2" t="s">
        <v>23</v>
      </c>
      <c r="F124" s="2" t="s">
        <v>5</v>
      </c>
      <c r="G124" s="2" t="s">
        <v>5</v>
      </c>
      <c r="H124" s="2" t="s">
        <v>5</v>
      </c>
      <c r="I124" s="2" t="s">
        <v>5</v>
      </c>
    </row>
    <row r="125" spans="3:9" ht="39" thickBot="1" x14ac:dyDescent="0.3">
      <c r="C125" s="19"/>
      <c r="D125" s="3"/>
      <c r="E125" s="3"/>
      <c r="F125" s="4" t="s">
        <v>24</v>
      </c>
      <c r="G125" s="4" t="s">
        <v>25</v>
      </c>
      <c r="H125" s="4" t="s">
        <v>26</v>
      </c>
      <c r="I125" s="4" t="s">
        <v>27</v>
      </c>
    </row>
    <row r="126" spans="3:9" ht="16.5" thickBot="1" x14ac:dyDescent="0.3">
      <c r="C126" s="20" t="s">
        <v>11</v>
      </c>
      <c r="D126" s="11">
        <f>D128+D129+D130</f>
        <v>9115000</v>
      </c>
      <c r="E126" s="11">
        <f t="shared" ref="E126:I126" si="14">E128+E129+E130</f>
        <v>9489669</v>
      </c>
      <c r="F126" s="11">
        <f t="shared" si="14"/>
        <v>1541601</v>
      </c>
      <c r="G126" s="11">
        <f t="shared" si="14"/>
        <v>3722922</v>
      </c>
      <c r="H126" s="11">
        <f t="shared" si="14"/>
        <v>5965998</v>
      </c>
      <c r="I126" s="11">
        <f t="shared" si="14"/>
        <v>9471624</v>
      </c>
    </row>
    <row r="127" spans="3:9" ht="16.5" thickBot="1" x14ac:dyDescent="0.3">
      <c r="C127" s="21" t="s">
        <v>12</v>
      </c>
      <c r="D127" s="22"/>
      <c r="E127" s="22"/>
      <c r="F127" s="22"/>
      <c r="G127" s="22"/>
      <c r="H127" s="22"/>
      <c r="I127" s="22"/>
    </row>
    <row r="128" spans="3:9" ht="16.5" thickBot="1" x14ac:dyDescent="0.3">
      <c r="C128" s="23" t="s">
        <v>13</v>
      </c>
      <c r="D128" s="22">
        <v>3969000</v>
      </c>
      <c r="E128" s="22">
        <v>4191942</v>
      </c>
      <c r="F128" s="22">
        <v>1020641</v>
      </c>
      <c r="G128" s="22">
        <v>2214827</v>
      </c>
      <c r="H128" s="22">
        <v>3185954</v>
      </c>
      <c r="I128" s="22">
        <v>4175924</v>
      </c>
    </row>
    <row r="129" spans="3:9" ht="16.5" thickBot="1" x14ac:dyDescent="0.3">
      <c r="C129" s="23" t="s">
        <v>14</v>
      </c>
      <c r="D129" s="22">
        <v>5013500</v>
      </c>
      <c r="E129" s="22">
        <v>5218051</v>
      </c>
      <c r="F129" s="22">
        <v>519260</v>
      </c>
      <c r="G129" s="22">
        <v>1461707</v>
      </c>
      <c r="H129" s="22">
        <v>2700368</v>
      </c>
      <c r="I129" s="22">
        <v>5216024</v>
      </c>
    </row>
    <row r="130" spans="3:9" ht="16.5" thickBot="1" x14ac:dyDescent="0.3">
      <c r="C130" s="23" t="s">
        <v>15</v>
      </c>
      <c r="D130" s="22">
        <v>132500</v>
      </c>
      <c r="E130" s="22">
        <v>79676</v>
      </c>
      <c r="F130" s="22">
        <v>1700</v>
      </c>
      <c r="G130" s="22">
        <v>46388</v>
      </c>
      <c r="H130" s="22">
        <v>79676</v>
      </c>
      <c r="I130" s="22">
        <v>79676</v>
      </c>
    </row>
    <row r="131" spans="3:9" ht="16.5" thickBot="1" x14ac:dyDescent="0.3">
      <c r="C131" s="28"/>
      <c r="D131" s="13"/>
      <c r="E131" s="13"/>
      <c r="F131" s="13"/>
      <c r="G131" s="13"/>
      <c r="H131" s="13"/>
      <c r="I131" s="13"/>
    </row>
    <row r="132" spans="3:9" ht="16.5" thickBot="1" x14ac:dyDescent="0.3">
      <c r="C132" s="20" t="s">
        <v>16</v>
      </c>
      <c r="D132" s="24"/>
      <c r="E132" s="24"/>
      <c r="F132" s="24"/>
      <c r="G132" s="24"/>
      <c r="H132" s="24"/>
      <c r="I132" s="24"/>
    </row>
    <row r="133" spans="3:9" ht="16.5" thickBot="1" x14ac:dyDescent="0.3">
      <c r="C133" s="21"/>
      <c r="D133" s="22"/>
      <c r="E133" s="22"/>
      <c r="F133" s="22"/>
      <c r="G133" s="22"/>
      <c r="H133" s="22"/>
      <c r="I133" s="22"/>
    </row>
    <row r="134" spans="3:9" ht="16.5" thickBot="1" x14ac:dyDescent="0.3">
      <c r="C134" s="20" t="s">
        <v>17</v>
      </c>
      <c r="D134" s="11">
        <f t="shared" ref="D134:I134" si="15">D126+D132</f>
        <v>9115000</v>
      </c>
      <c r="E134" s="11">
        <f t="shared" si="15"/>
        <v>9489669</v>
      </c>
      <c r="F134" s="11">
        <f t="shared" si="15"/>
        <v>1541601</v>
      </c>
      <c r="G134" s="11">
        <f t="shared" si="15"/>
        <v>3722922</v>
      </c>
      <c r="H134" s="11">
        <f t="shared" si="15"/>
        <v>5965998</v>
      </c>
      <c r="I134" s="11">
        <f t="shared" si="15"/>
        <v>9471624</v>
      </c>
    </row>
    <row r="135" spans="3:9" ht="16.5" thickBot="1" x14ac:dyDescent="0.3">
      <c r="C135" s="21"/>
      <c r="D135" s="22"/>
      <c r="E135" s="22"/>
      <c r="F135" s="22"/>
      <c r="G135" s="22"/>
      <c r="H135" s="22"/>
      <c r="I135" s="22"/>
    </row>
    <row r="136" spans="3:9" ht="16.5" thickBot="1" x14ac:dyDescent="0.3">
      <c r="C136" s="21" t="s">
        <v>18</v>
      </c>
      <c r="D136" s="22">
        <v>369</v>
      </c>
      <c r="E136" s="22">
        <v>369</v>
      </c>
      <c r="F136" s="22">
        <v>363</v>
      </c>
      <c r="G136" s="22">
        <v>368</v>
      </c>
      <c r="H136" s="22">
        <v>363</v>
      </c>
      <c r="I136" s="22">
        <v>356</v>
      </c>
    </row>
    <row r="137" spans="3:9" x14ac:dyDescent="0.25">
      <c r="C137" s="17"/>
      <c r="D137" s="17"/>
      <c r="E137" s="17"/>
      <c r="F137" s="17"/>
      <c r="G137" s="17"/>
      <c r="H137" s="17"/>
      <c r="I137" s="17"/>
    </row>
    <row r="138" spans="3:9" ht="16.5" thickBot="1" x14ac:dyDescent="0.3">
      <c r="C138" s="17"/>
      <c r="D138" s="17"/>
      <c r="E138" s="17"/>
      <c r="F138" s="17"/>
      <c r="G138" s="17"/>
      <c r="H138" s="17"/>
      <c r="I138" s="17"/>
    </row>
    <row r="139" spans="3:9" ht="28.5" customHeight="1" thickBot="1" x14ac:dyDescent="0.3">
      <c r="C139" s="56" t="s">
        <v>47</v>
      </c>
      <c r="D139" s="57"/>
      <c r="E139" s="57"/>
      <c r="F139" s="57"/>
      <c r="G139" s="57"/>
      <c r="H139" s="57"/>
      <c r="I139" s="58"/>
    </row>
    <row r="140" spans="3:9" ht="25.5" x14ac:dyDescent="0.25">
      <c r="C140" s="18" t="s">
        <v>9</v>
      </c>
      <c r="D140" s="2" t="s">
        <v>21</v>
      </c>
      <c r="E140" s="2" t="s">
        <v>3</v>
      </c>
      <c r="F140" s="2" t="s">
        <v>4</v>
      </c>
      <c r="G140" s="2" t="s">
        <v>4</v>
      </c>
      <c r="H140" s="2" t="s">
        <v>4</v>
      </c>
      <c r="I140" s="2" t="s">
        <v>4</v>
      </c>
    </row>
    <row r="141" spans="3:9" ht="25.5" x14ac:dyDescent="0.25">
      <c r="C141" s="18" t="s">
        <v>10</v>
      </c>
      <c r="D141" s="2" t="s">
        <v>22</v>
      </c>
      <c r="E141" s="2" t="s">
        <v>23</v>
      </c>
      <c r="F141" s="2" t="s">
        <v>5</v>
      </c>
      <c r="G141" s="2" t="s">
        <v>5</v>
      </c>
      <c r="H141" s="2" t="s">
        <v>5</v>
      </c>
      <c r="I141" s="2" t="s">
        <v>5</v>
      </c>
    </row>
    <row r="142" spans="3:9" ht="39" thickBot="1" x14ac:dyDescent="0.3">
      <c r="C142" s="19"/>
      <c r="D142" s="3"/>
      <c r="E142" s="3"/>
      <c r="F142" s="4" t="s">
        <v>24</v>
      </c>
      <c r="G142" s="4" t="s">
        <v>25</v>
      </c>
      <c r="H142" s="4" t="s">
        <v>26</v>
      </c>
      <c r="I142" s="4" t="s">
        <v>27</v>
      </c>
    </row>
    <row r="143" spans="3:9" ht="16.5" thickBot="1" x14ac:dyDescent="0.3">
      <c r="C143" s="20" t="s">
        <v>11</v>
      </c>
      <c r="D143" s="11">
        <f>D145+D146+D147</f>
        <v>14600001</v>
      </c>
      <c r="E143" s="11">
        <f t="shared" ref="E143:I143" si="16">E145+E146+E147</f>
        <v>14104844</v>
      </c>
      <c r="F143" s="11">
        <f t="shared" si="16"/>
        <v>3117216</v>
      </c>
      <c r="G143" s="11">
        <f t="shared" si="16"/>
        <v>6737426</v>
      </c>
      <c r="H143" s="11">
        <f t="shared" si="16"/>
        <v>9268268</v>
      </c>
      <c r="I143" s="11">
        <f t="shared" si="16"/>
        <v>13802776</v>
      </c>
    </row>
    <row r="144" spans="3:9" ht="16.5" thickBot="1" x14ac:dyDescent="0.3">
      <c r="C144" s="21" t="s">
        <v>12</v>
      </c>
      <c r="D144" s="22"/>
      <c r="E144" s="22"/>
      <c r="F144" s="22"/>
      <c r="G144" s="22"/>
      <c r="H144" s="22"/>
      <c r="I144" s="22"/>
    </row>
    <row r="145" spans="3:9" ht="16.5" thickBot="1" x14ac:dyDescent="0.3">
      <c r="C145" s="23" t="s">
        <v>13</v>
      </c>
      <c r="D145" s="22">
        <v>7028701</v>
      </c>
      <c r="E145" s="22">
        <v>6996903</v>
      </c>
      <c r="F145" s="22">
        <v>1266082</v>
      </c>
      <c r="G145" s="22">
        <v>2971209</v>
      </c>
      <c r="H145" s="22">
        <v>4752568</v>
      </c>
      <c r="I145" s="22">
        <v>6781246</v>
      </c>
    </row>
    <row r="146" spans="3:9" ht="16.5" thickBot="1" x14ac:dyDescent="0.3">
      <c r="C146" s="23" t="s">
        <v>14</v>
      </c>
      <c r="D146" s="22">
        <v>6315000</v>
      </c>
      <c r="E146" s="22">
        <v>5758666</v>
      </c>
      <c r="F146" s="22">
        <v>1849885</v>
      </c>
      <c r="G146" s="22">
        <v>3256952</v>
      </c>
      <c r="H146" s="22">
        <v>3763796</v>
      </c>
      <c r="I146" s="22">
        <v>5700078</v>
      </c>
    </row>
    <row r="147" spans="3:9" ht="16.5" thickBot="1" x14ac:dyDescent="0.3">
      <c r="C147" s="23" t="s">
        <v>15</v>
      </c>
      <c r="D147" s="22">
        <v>1256300</v>
      </c>
      <c r="E147" s="22">
        <v>1349275</v>
      </c>
      <c r="F147" s="22">
        <v>1249</v>
      </c>
      <c r="G147" s="22">
        <v>509265</v>
      </c>
      <c r="H147" s="22">
        <v>751904</v>
      </c>
      <c r="I147" s="22">
        <v>1321452</v>
      </c>
    </row>
    <row r="148" spans="3:9" ht="16.5" thickBot="1" x14ac:dyDescent="0.3">
      <c r="C148" s="28"/>
      <c r="D148" s="13"/>
      <c r="E148" s="13"/>
      <c r="F148" s="13"/>
      <c r="G148" s="13"/>
      <c r="H148" s="13"/>
      <c r="I148" s="13"/>
    </row>
    <row r="149" spans="3:9" ht="16.5" thickBot="1" x14ac:dyDescent="0.3">
      <c r="C149" s="20" t="s">
        <v>16</v>
      </c>
      <c r="D149" s="24"/>
      <c r="E149" s="24">
        <f>E150</f>
        <v>111962</v>
      </c>
      <c r="F149" s="24">
        <f>F150</f>
        <v>111962</v>
      </c>
      <c r="G149" s="24">
        <f>G150</f>
        <v>111962</v>
      </c>
      <c r="H149" s="24">
        <f>H150</f>
        <v>111962</v>
      </c>
      <c r="I149" s="24">
        <f>I150</f>
        <v>111962</v>
      </c>
    </row>
    <row r="150" spans="3:9" ht="16.5" thickBot="1" x14ac:dyDescent="0.3">
      <c r="C150" s="21" t="s">
        <v>59</v>
      </c>
      <c r="D150" s="22"/>
      <c r="E150" s="22">
        <v>111962</v>
      </c>
      <c r="F150" s="22">
        <v>111962</v>
      </c>
      <c r="G150" s="22">
        <v>111962</v>
      </c>
      <c r="H150" s="22">
        <v>111962</v>
      </c>
      <c r="I150" s="22">
        <v>111962</v>
      </c>
    </row>
    <row r="151" spans="3:9" ht="16.5" thickBot="1" x14ac:dyDescent="0.3">
      <c r="C151" s="20" t="s">
        <v>17</v>
      </c>
      <c r="D151" s="11">
        <f t="shared" ref="D151:I151" si="17">D143+D149</f>
        <v>14600001</v>
      </c>
      <c r="E151" s="11">
        <f t="shared" si="17"/>
        <v>14216806</v>
      </c>
      <c r="F151" s="11">
        <f t="shared" si="17"/>
        <v>3229178</v>
      </c>
      <c r="G151" s="11">
        <f t="shared" si="17"/>
        <v>6849388</v>
      </c>
      <c r="H151" s="11">
        <f t="shared" si="17"/>
        <v>9380230</v>
      </c>
      <c r="I151" s="11">
        <f t="shared" si="17"/>
        <v>13914738</v>
      </c>
    </row>
    <row r="152" spans="3:9" ht="16.5" thickBot="1" x14ac:dyDescent="0.3">
      <c r="C152" s="21"/>
      <c r="D152" s="22"/>
      <c r="E152" s="22"/>
      <c r="F152" s="22"/>
      <c r="G152" s="22"/>
      <c r="H152" s="22"/>
      <c r="I152" s="22"/>
    </row>
    <row r="153" spans="3:9" ht="16.5" thickBot="1" x14ac:dyDescent="0.3">
      <c r="C153" s="21" t="s">
        <v>18</v>
      </c>
      <c r="D153" s="27">
        <v>483</v>
      </c>
      <c r="E153" s="27">
        <v>483</v>
      </c>
      <c r="F153" s="27">
        <v>460</v>
      </c>
      <c r="G153" s="27">
        <v>445</v>
      </c>
      <c r="H153" s="27">
        <v>486</v>
      </c>
      <c r="I153" s="27">
        <v>480</v>
      </c>
    </row>
  </sheetData>
  <mergeCells count="12">
    <mergeCell ref="C54:I54"/>
    <mergeCell ref="C2:I2"/>
    <mergeCell ref="C3:I3"/>
    <mergeCell ref="C4:I4"/>
    <mergeCell ref="C22:I22"/>
    <mergeCell ref="C38:I38"/>
    <mergeCell ref="C6:I6"/>
    <mergeCell ref="C71:I71"/>
    <mergeCell ref="C87:I87"/>
    <mergeCell ref="C105:I105"/>
    <mergeCell ref="C122:I122"/>
    <mergeCell ref="C139:I139"/>
  </mergeCells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обл.пол</vt:lpstr>
      <vt:lpstr>програми</vt:lpstr>
      <vt:lpstr>обл.пол!_Hlk194811156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DStankulova</cp:lastModifiedBy>
  <cp:lastPrinted>2016-02-17T13:30:53Z</cp:lastPrinted>
  <dcterms:created xsi:type="dcterms:W3CDTF">2014-04-04T08:25:26Z</dcterms:created>
  <dcterms:modified xsi:type="dcterms:W3CDTF">2016-02-23T11:43:03Z</dcterms:modified>
</cp:coreProperties>
</file>